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n/Library/CloudStorage/GoogleDrive-ben_moore@uri.edu/Shared drives/KRamsey Lab/Ben Moore/Data/Growth Curves/"/>
    </mc:Choice>
  </mc:AlternateContent>
  <xr:revisionPtr revIDLastSave="0" documentId="13_ncr:1_{ABE0DD3E-5C4B-5A46-B05A-5D897DFB2ABB}" xr6:coauthVersionLast="47" xr6:coauthVersionMax="47" xr10:uidLastSave="{00000000-0000-0000-0000-000000000000}"/>
  <bookViews>
    <workbookView xWindow="-3220" yWindow="-21600" windowWidth="38400" windowHeight="21600" tabRatio="247" xr2:uid="{08630F94-2F5F-46F2-AE84-DDD90B4728D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G16" i="1"/>
  <c r="F17" i="1"/>
  <c r="F16" i="1"/>
  <c r="E17" i="1"/>
  <c r="E16" i="1"/>
  <c r="D17" i="1"/>
  <c r="D16" i="1"/>
  <c r="C17" i="1"/>
  <c r="C16" i="1"/>
  <c r="B17" i="1"/>
  <c r="B16" i="1"/>
  <c r="J27" i="1" l="1"/>
  <c r="I27" i="1"/>
  <c r="G12" i="1"/>
  <c r="G11" i="1"/>
  <c r="F12" i="1"/>
  <c r="F11" i="1"/>
  <c r="E12" i="1"/>
  <c r="E11" i="1"/>
  <c r="D12" i="1"/>
  <c r="D11" i="1"/>
  <c r="C12" i="1"/>
  <c r="C11" i="1"/>
  <c r="B12" i="1"/>
  <c r="B11" i="1"/>
</calcChain>
</file>

<file path=xl/sharedStrings.xml><?xml version="1.0" encoding="utf-8"?>
<sst xmlns="http://schemas.openxmlformats.org/spreadsheetml/2006/main" count="35" uniqueCount="30">
  <si>
    <t>Sample ID</t>
  </si>
  <si>
    <t>MHB 1</t>
  </si>
  <si>
    <t>MHB 2</t>
  </si>
  <si>
    <t>MHB 3</t>
  </si>
  <si>
    <t>BHI 1</t>
  </si>
  <si>
    <t>BHI 2</t>
  </si>
  <si>
    <t>BHI 3</t>
  </si>
  <si>
    <t>Initial OD600</t>
  </si>
  <si>
    <t>Measured OD600 at 140 minutes</t>
  </si>
  <si>
    <t>Calculated OD600 at 140 minutes</t>
  </si>
  <si>
    <t>Measured OD600 at 260 minutes</t>
  </si>
  <si>
    <t>Calculated OD600 at 260 minutes</t>
  </si>
  <si>
    <t>Measured OD600 at 380 minutes</t>
  </si>
  <si>
    <t>Calculated OD600 at 380 minutes</t>
  </si>
  <si>
    <t>MHB</t>
  </si>
  <si>
    <t>BHI</t>
  </si>
  <si>
    <t>Calculated OD600 at 470 minutes</t>
  </si>
  <si>
    <t>Measured OD600 at 470 minutes</t>
  </si>
  <si>
    <t>Measured OD600 at 1400 minutes</t>
  </si>
  <si>
    <t>Calculated OD600at 1400 minutes</t>
  </si>
  <si>
    <t>Calculating Doubling Time</t>
  </si>
  <si>
    <t>t1</t>
  </si>
  <si>
    <t>t2</t>
  </si>
  <si>
    <t>OD1</t>
  </si>
  <si>
    <t>OD2</t>
  </si>
  <si>
    <t>Doubling Time</t>
  </si>
  <si>
    <t>G = (t2-t1)/3.3(log(OD2/OD1))</t>
  </si>
  <si>
    <t>Minutes</t>
  </si>
  <si>
    <t>OD600</t>
  </si>
  <si>
    <t>Std Dev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</si>
</sst>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Sheet1!$A$11</c:f>
              <c:strCache>
                <c:ptCount val="1"/>
                <c:pt idx="0">
                  <c:v>MHB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Sheet1!$B$16:$G$16</c:f>
                <c:numCache>
                  <c:formatCode>General</c:formatCode>
                  <c:ptCount val="6"/>
                  <c:pt idx="0">
                    <c:v>1.5275252316519479E-3</c:v>
                  </c:pt>
                  <c:pt idx="1">
                    <c:v>3.3993498887762956E-17</c:v>
                  </c:pt>
                  <c:pt idx="2">
                    <c:v>1.7320508075688756E-2</c:v>
                  </c:pt>
                  <c:pt idx="3">
                    <c:v>1.1372481406154664E-2</c:v>
                  </c:pt>
                  <c:pt idx="4">
                    <c:v>3.5472994422987909E-2</c:v>
                  </c:pt>
                  <c:pt idx="5">
                    <c:v>5.7735026918963907E-3</c:v>
                  </c:pt>
                </c:numCache>
              </c:numRef>
            </c:plus>
            <c:minus>
              <c:numRef>
                <c:f>Sheet1!$B$16:$G$16</c:f>
                <c:numCache>
                  <c:formatCode>General</c:formatCode>
                  <c:ptCount val="6"/>
                  <c:pt idx="0">
                    <c:v>1.5275252316519479E-3</c:v>
                  </c:pt>
                  <c:pt idx="1">
                    <c:v>3.3993498887762956E-17</c:v>
                  </c:pt>
                  <c:pt idx="2">
                    <c:v>1.7320508075688756E-2</c:v>
                  </c:pt>
                  <c:pt idx="3">
                    <c:v>1.1372481406154664E-2</c:v>
                  </c:pt>
                  <c:pt idx="4">
                    <c:v>3.5472994422987909E-2</c:v>
                  </c:pt>
                  <c:pt idx="5">
                    <c:v>5.7735026918963907E-3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Sheet1!$B$16:$G$16</c:f>
                <c:numCache>
                  <c:formatCode>General</c:formatCode>
                  <c:ptCount val="6"/>
                  <c:pt idx="0">
                    <c:v>1.5275252316519479E-3</c:v>
                  </c:pt>
                  <c:pt idx="1">
                    <c:v>3.3993498887762956E-17</c:v>
                  </c:pt>
                  <c:pt idx="2">
                    <c:v>1.7320508075688756E-2</c:v>
                  </c:pt>
                  <c:pt idx="3">
                    <c:v>1.1372481406154664E-2</c:v>
                  </c:pt>
                  <c:pt idx="4">
                    <c:v>3.5472994422987909E-2</c:v>
                  </c:pt>
                  <c:pt idx="5">
                    <c:v>5.7735026918963907E-3</c:v>
                  </c:pt>
                </c:numCache>
              </c:numRef>
            </c:plus>
            <c:minus>
              <c:numRef>
                <c:f>Sheet1!$B$16:$G$16</c:f>
                <c:numCache>
                  <c:formatCode>General</c:formatCode>
                  <c:ptCount val="6"/>
                  <c:pt idx="0">
                    <c:v>1.5275252316519479E-3</c:v>
                  </c:pt>
                  <c:pt idx="1">
                    <c:v>3.3993498887762956E-17</c:v>
                  </c:pt>
                  <c:pt idx="2">
                    <c:v>1.7320508075688756E-2</c:v>
                  </c:pt>
                  <c:pt idx="3">
                    <c:v>1.1372481406154664E-2</c:v>
                  </c:pt>
                  <c:pt idx="4">
                    <c:v>3.5472994422987909E-2</c:v>
                  </c:pt>
                  <c:pt idx="5">
                    <c:v>5.7735026918963907E-3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Sheet1!$B$10:$G$10</c:f>
              <c:numCache>
                <c:formatCode>General</c:formatCode>
                <c:ptCount val="6"/>
                <c:pt idx="0">
                  <c:v>0</c:v>
                </c:pt>
                <c:pt idx="1">
                  <c:v>140</c:v>
                </c:pt>
                <c:pt idx="2">
                  <c:v>260</c:v>
                </c:pt>
                <c:pt idx="3">
                  <c:v>380</c:v>
                </c:pt>
                <c:pt idx="4">
                  <c:v>470</c:v>
                </c:pt>
                <c:pt idx="5">
                  <c:v>1400</c:v>
                </c:pt>
              </c:numCache>
            </c:numRef>
          </c:xVal>
          <c:yVal>
            <c:numRef>
              <c:f>Sheet1!$B$11:$G$11</c:f>
              <c:numCache>
                <c:formatCode>General</c:formatCode>
                <c:ptCount val="6"/>
                <c:pt idx="0">
                  <c:v>7.9333333333333325E-2</c:v>
                </c:pt>
                <c:pt idx="1">
                  <c:v>0.19200000000000003</c:v>
                </c:pt>
                <c:pt idx="2">
                  <c:v>0.33</c:v>
                </c:pt>
                <c:pt idx="3">
                  <c:v>0.5013333333333333</c:v>
                </c:pt>
                <c:pt idx="4">
                  <c:v>0.70833333333333337</c:v>
                </c:pt>
                <c:pt idx="5">
                  <c:v>2.3066666666666666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2E0-4B0C-9259-45B8136BD868}"/>
            </c:ext>
          </c:extLst>
        </c:ser>
        <c:ser>
          <c:idx val="1"/>
          <c:order val="1"/>
          <c:tx>
            <c:strRef>
              <c:f>Sheet1!$A$12</c:f>
              <c:strCache>
                <c:ptCount val="1"/>
                <c:pt idx="0">
                  <c:v>BHI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errBars>
            <c:errDir val="x"/>
            <c:errBarType val="both"/>
            <c:errValType val="cust"/>
            <c:noEndCap val="0"/>
            <c:plus>
              <c:numRef>
                <c:f>Sheet1!$B$17:$G$17</c:f>
                <c:numCache>
                  <c:formatCode>General</c:formatCode>
                  <c:ptCount val="6"/>
                  <c:pt idx="0">
                    <c:v>4.3588989435406691E-3</c:v>
                  </c:pt>
                  <c:pt idx="1">
                    <c:v>9.1651513899116879E-3</c:v>
                  </c:pt>
                  <c:pt idx="2">
                    <c:v>9.4516312525052253E-3</c:v>
                  </c:pt>
                  <c:pt idx="3">
                    <c:v>4.1633319989322695E-3</c:v>
                  </c:pt>
                  <c:pt idx="4">
                    <c:v>2.3629078131263002E-2</c:v>
                  </c:pt>
                  <c:pt idx="5">
                    <c:v>0.21548395145191968</c:v>
                  </c:pt>
                </c:numCache>
              </c:numRef>
            </c:plus>
            <c:minus>
              <c:numRef>
                <c:f>Sheet1!$B$17:$G$17</c:f>
                <c:numCache>
                  <c:formatCode>General</c:formatCode>
                  <c:ptCount val="6"/>
                  <c:pt idx="0">
                    <c:v>4.3588989435406691E-3</c:v>
                  </c:pt>
                  <c:pt idx="1">
                    <c:v>9.1651513899116879E-3</c:v>
                  </c:pt>
                  <c:pt idx="2">
                    <c:v>9.4516312525052253E-3</c:v>
                  </c:pt>
                  <c:pt idx="3">
                    <c:v>4.1633319989322695E-3</c:v>
                  </c:pt>
                  <c:pt idx="4">
                    <c:v>2.3629078131263002E-2</c:v>
                  </c:pt>
                  <c:pt idx="5">
                    <c:v>0.21548395145191968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y"/>
            <c:errBarType val="both"/>
            <c:errValType val="cust"/>
            <c:noEndCap val="0"/>
            <c:plus>
              <c:numRef>
                <c:f>Sheet1!$B$17:$G$17</c:f>
                <c:numCache>
                  <c:formatCode>General</c:formatCode>
                  <c:ptCount val="6"/>
                  <c:pt idx="0">
                    <c:v>4.3588989435406691E-3</c:v>
                  </c:pt>
                  <c:pt idx="1">
                    <c:v>9.1651513899116879E-3</c:v>
                  </c:pt>
                  <c:pt idx="2">
                    <c:v>9.4516312525052253E-3</c:v>
                  </c:pt>
                  <c:pt idx="3">
                    <c:v>4.1633319989322695E-3</c:v>
                  </c:pt>
                  <c:pt idx="4">
                    <c:v>2.3629078131263002E-2</c:v>
                  </c:pt>
                  <c:pt idx="5">
                    <c:v>0.21548395145191968</c:v>
                  </c:pt>
                </c:numCache>
              </c:numRef>
            </c:plus>
            <c:minus>
              <c:numRef>
                <c:f>Sheet1!$B$17:$G$17</c:f>
                <c:numCache>
                  <c:formatCode>General</c:formatCode>
                  <c:ptCount val="6"/>
                  <c:pt idx="0">
                    <c:v>4.3588989435406691E-3</c:v>
                  </c:pt>
                  <c:pt idx="1">
                    <c:v>9.1651513899116879E-3</c:v>
                  </c:pt>
                  <c:pt idx="2">
                    <c:v>9.4516312525052253E-3</c:v>
                  </c:pt>
                  <c:pt idx="3">
                    <c:v>4.1633319989322695E-3</c:v>
                  </c:pt>
                  <c:pt idx="4">
                    <c:v>2.3629078131263002E-2</c:v>
                  </c:pt>
                  <c:pt idx="5">
                    <c:v>0.21548395145191968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Sheet1!$B$10:$G$10</c:f>
              <c:numCache>
                <c:formatCode>General</c:formatCode>
                <c:ptCount val="6"/>
                <c:pt idx="0">
                  <c:v>0</c:v>
                </c:pt>
                <c:pt idx="1">
                  <c:v>140</c:v>
                </c:pt>
                <c:pt idx="2">
                  <c:v>260</c:v>
                </c:pt>
                <c:pt idx="3">
                  <c:v>380</c:v>
                </c:pt>
                <c:pt idx="4">
                  <c:v>470</c:v>
                </c:pt>
                <c:pt idx="5">
                  <c:v>1400</c:v>
                </c:pt>
              </c:numCache>
            </c:numRef>
          </c:xVal>
          <c:yVal>
            <c:numRef>
              <c:f>Sheet1!$B$12:$G$12</c:f>
              <c:numCache>
                <c:formatCode>General</c:formatCode>
                <c:ptCount val="6"/>
                <c:pt idx="0">
                  <c:v>8.4000000000000005E-2</c:v>
                </c:pt>
                <c:pt idx="1">
                  <c:v>0.218</c:v>
                </c:pt>
                <c:pt idx="2">
                  <c:v>0.45133333333333336</c:v>
                </c:pt>
                <c:pt idx="3">
                  <c:v>0.83466666666666667</c:v>
                </c:pt>
                <c:pt idx="4">
                  <c:v>1.3583333333333334</c:v>
                </c:pt>
                <c:pt idx="5">
                  <c:v>5.0266666666666664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2E0-4B0C-9259-45B8136BD8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2940032"/>
        <c:axId val="411789280"/>
      </c:scatterChart>
      <c:valAx>
        <c:axId val="442940032"/>
        <c:scaling>
          <c:orientation val="minMax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Minutes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b" anchorCtr="0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789280"/>
        <c:crossesAt val="1.0000000000000002E-2"/>
        <c:crossBetween val="midCat"/>
      </c:valAx>
      <c:valAx>
        <c:axId val="41178928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OD600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294003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3266</xdr:colOff>
      <xdr:row>19</xdr:row>
      <xdr:rowOff>1209</xdr:rowOff>
    </xdr:from>
    <xdr:to>
      <xdr:col>5</xdr:col>
      <xdr:colOff>152400</xdr:colOff>
      <xdr:row>50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AAFDA2-6D10-19B6-098F-7A1BB41F7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31DF1-B346-4B4A-9B30-61D0A38F0A99}">
  <dimension ref="A1:L27"/>
  <sheetViews>
    <sheetView tabSelected="1" topLeftCell="A13" zoomScaleNormal="100" workbookViewId="0">
      <selection activeCell="H35" sqref="H35"/>
    </sheetView>
  </sheetViews>
  <sheetFormatPr baseColWidth="10" defaultColWidth="8.83203125" defaultRowHeight="15" x14ac:dyDescent="0.2"/>
  <cols>
    <col min="1" max="1" width="12.83203125" customWidth="1"/>
    <col min="2" max="2" width="19.1640625" customWidth="1"/>
    <col min="3" max="3" width="33.1640625" customWidth="1"/>
    <col min="4" max="4" width="36.83203125" customWidth="1"/>
    <col min="5" max="5" width="35.5" customWidth="1"/>
    <col min="6" max="6" width="36.33203125" customWidth="1"/>
    <col min="7" max="7" width="33.33203125" customWidth="1"/>
    <col min="8" max="8" width="35.1640625" customWidth="1"/>
    <col min="9" max="9" width="33.33203125" customWidth="1"/>
    <col min="10" max="10" width="36.33203125" customWidth="1"/>
    <col min="11" max="12" width="36" customWidth="1"/>
  </cols>
  <sheetData>
    <row r="1" spans="1:12" ht="18" customHeight="1" thickBot="1" x14ac:dyDescent="0.25">
      <c r="A1" s="1" t="s">
        <v>0</v>
      </c>
      <c r="B1" s="1" t="s">
        <v>7</v>
      </c>
      <c r="C1" s="1" t="s">
        <v>8</v>
      </c>
      <c r="D1" s="3" t="s">
        <v>9</v>
      </c>
      <c r="E1" s="1" t="s">
        <v>10</v>
      </c>
      <c r="F1" s="3" t="s">
        <v>11</v>
      </c>
      <c r="G1" s="1" t="s">
        <v>12</v>
      </c>
      <c r="H1" s="1" t="s">
        <v>13</v>
      </c>
      <c r="I1" s="1" t="s">
        <v>17</v>
      </c>
      <c r="J1" s="3" t="s">
        <v>16</v>
      </c>
      <c r="K1" s="1" t="s">
        <v>18</v>
      </c>
      <c r="L1" s="3" t="s">
        <v>19</v>
      </c>
    </row>
    <row r="2" spans="1:12" ht="18" thickBot="1" x14ac:dyDescent="0.25">
      <c r="A2" s="2" t="s">
        <v>1</v>
      </c>
      <c r="B2" s="2">
        <v>7.9000000000000001E-2</v>
      </c>
      <c r="C2" s="2">
        <v>9.6000000000000002E-2</v>
      </c>
      <c r="D2" s="4">
        <v>0.192</v>
      </c>
      <c r="E2" s="2">
        <v>0.16</v>
      </c>
      <c r="F2" s="4">
        <v>0.32</v>
      </c>
      <c r="G2" s="2">
        <v>0.249</v>
      </c>
      <c r="H2" s="2">
        <v>0.498</v>
      </c>
      <c r="I2" s="2">
        <v>0.14799999999999999</v>
      </c>
      <c r="J2" s="4">
        <v>0.74</v>
      </c>
      <c r="K2" s="2">
        <v>0.23</v>
      </c>
      <c r="L2" s="4">
        <v>2.2999999999999998</v>
      </c>
    </row>
    <row r="3" spans="1:12" ht="18" thickBot="1" x14ac:dyDescent="0.25">
      <c r="A3" s="2" t="s">
        <v>2</v>
      </c>
      <c r="B3" s="2">
        <v>8.1000000000000003E-2</v>
      </c>
      <c r="C3" s="2">
        <v>9.6000000000000002E-2</v>
      </c>
      <c r="D3" s="4">
        <v>0.192</v>
      </c>
      <c r="E3" s="2">
        <v>0.17499999999999999</v>
      </c>
      <c r="F3" s="4">
        <v>0.35</v>
      </c>
      <c r="G3" s="2">
        <v>0.25700000000000001</v>
      </c>
      <c r="H3" s="2">
        <v>0.51400000000000001</v>
      </c>
      <c r="I3" s="2">
        <v>0.14299999999999999</v>
      </c>
      <c r="J3" s="4">
        <v>0.71499999999999997</v>
      </c>
      <c r="K3" s="2">
        <v>0.23100000000000001</v>
      </c>
      <c r="L3" s="4">
        <v>2.31</v>
      </c>
    </row>
    <row r="4" spans="1:12" ht="18" thickBot="1" x14ac:dyDescent="0.25">
      <c r="A4" s="2" t="s">
        <v>3</v>
      </c>
      <c r="B4" s="2">
        <v>7.8E-2</v>
      </c>
      <c r="C4" s="2">
        <v>9.6000000000000002E-2</v>
      </c>
      <c r="D4" s="4">
        <v>0.192</v>
      </c>
      <c r="E4" s="2">
        <v>0.16</v>
      </c>
      <c r="F4" s="4">
        <v>0.32</v>
      </c>
      <c r="G4" s="2">
        <v>0.246</v>
      </c>
      <c r="H4" s="2">
        <v>0.49199999999999999</v>
      </c>
      <c r="I4" s="2">
        <v>0.13400000000000001</v>
      </c>
      <c r="J4" s="4">
        <v>0.67</v>
      </c>
      <c r="K4" s="2">
        <v>0.23100000000000001</v>
      </c>
      <c r="L4" s="4">
        <v>2.31</v>
      </c>
    </row>
    <row r="5" spans="1:12" ht="18" thickBot="1" x14ac:dyDescent="0.25">
      <c r="A5" s="2" t="s">
        <v>4</v>
      </c>
      <c r="B5" s="2">
        <v>8.2000000000000003E-2</v>
      </c>
      <c r="C5" s="2">
        <v>0.105</v>
      </c>
      <c r="D5" s="4">
        <v>0.21</v>
      </c>
      <c r="E5" s="2">
        <v>0.23100000000000001</v>
      </c>
      <c r="F5" s="4">
        <v>0.46200000000000002</v>
      </c>
      <c r="G5" s="2">
        <v>0.41899999999999998</v>
      </c>
      <c r="H5" s="2">
        <v>0.83799999999999997</v>
      </c>
      <c r="I5" s="2">
        <v>0.26800000000000002</v>
      </c>
      <c r="J5" s="4">
        <v>1.34</v>
      </c>
      <c r="K5" s="2">
        <v>0.48199999999999998</v>
      </c>
      <c r="L5" s="4">
        <v>4.82</v>
      </c>
    </row>
    <row r="6" spans="1:12" ht="18" thickBot="1" x14ac:dyDescent="0.25">
      <c r="A6" s="2" t="s">
        <v>5</v>
      </c>
      <c r="B6" s="2">
        <v>8.8999999999999996E-2</v>
      </c>
      <c r="C6" s="2">
        <v>0.108</v>
      </c>
      <c r="D6" s="4">
        <v>0.216</v>
      </c>
      <c r="E6" s="2">
        <v>0.224</v>
      </c>
      <c r="F6" s="4">
        <v>0.44800000000000001</v>
      </c>
      <c r="G6" s="2">
        <v>0.41799999999999998</v>
      </c>
      <c r="H6" s="2">
        <v>0.83599999999999997</v>
      </c>
      <c r="I6" s="2">
        <v>0.27</v>
      </c>
      <c r="J6" s="4">
        <v>1.35</v>
      </c>
      <c r="K6" s="2">
        <v>0.501</v>
      </c>
      <c r="L6" s="4">
        <v>5.01</v>
      </c>
    </row>
    <row r="7" spans="1:12" ht="18" thickBot="1" x14ac:dyDescent="0.25">
      <c r="A7" s="2" t="s">
        <v>6</v>
      </c>
      <c r="B7" s="2">
        <v>8.1000000000000003E-2</v>
      </c>
      <c r="C7" s="2">
        <v>0.114</v>
      </c>
      <c r="D7" s="4">
        <v>0.22800000000000001</v>
      </c>
      <c r="E7" s="2">
        <v>0.222</v>
      </c>
      <c r="F7" s="4">
        <v>0.44400000000000001</v>
      </c>
      <c r="G7" s="2">
        <v>0.41499999999999998</v>
      </c>
      <c r="H7" s="2">
        <v>0.83</v>
      </c>
      <c r="I7" s="2">
        <v>0.27700000000000002</v>
      </c>
      <c r="J7" s="4">
        <v>1.385</v>
      </c>
      <c r="K7" s="2">
        <v>0.52500000000000002</v>
      </c>
      <c r="L7" s="4">
        <v>5.25</v>
      </c>
    </row>
    <row r="9" spans="1:12" ht="17" x14ac:dyDescent="0.2">
      <c r="A9" s="5" t="s">
        <v>28</v>
      </c>
    </row>
    <row r="10" spans="1:12" ht="17" x14ac:dyDescent="0.2">
      <c r="A10" s="5" t="s">
        <v>27</v>
      </c>
      <c r="B10" s="5">
        <v>0</v>
      </c>
      <c r="C10" s="5">
        <v>140</v>
      </c>
      <c r="D10" s="5">
        <v>260</v>
      </c>
      <c r="E10" s="5">
        <v>380</v>
      </c>
      <c r="F10" s="5">
        <v>470</v>
      </c>
      <c r="G10" s="5">
        <v>1400</v>
      </c>
    </row>
    <row r="11" spans="1:12" ht="17" x14ac:dyDescent="0.2">
      <c r="A11" s="5" t="s">
        <v>14</v>
      </c>
      <c r="B11">
        <f>AVERAGE(B2:B4)</f>
        <v>7.9333333333333325E-2</v>
      </c>
      <c r="C11">
        <f>AVERAGE(D2:D4)</f>
        <v>0.19200000000000003</v>
      </c>
      <c r="D11">
        <f>AVERAGE(F2:F4)</f>
        <v>0.33</v>
      </c>
      <c r="E11">
        <f>AVERAGE(H2:H4)</f>
        <v>0.5013333333333333</v>
      </c>
      <c r="F11">
        <f>AVERAGE(J2:J4)</f>
        <v>0.70833333333333337</v>
      </c>
      <c r="G11">
        <f>AVERAGE(L2:L4)</f>
        <v>2.3066666666666666</v>
      </c>
    </row>
    <row r="12" spans="1:12" ht="17" x14ac:dyDescent="0.2">
      <c r="A12" s="5" t="s">
        <v>15</v>
      </c>
      <c r="B12">
        <f>AVERAGE(B5:B7)</f>
        <v>8.4000000000000005E-2</v>
      </c>
      <c r="C12">
        <f>AVERAGE(D5:D7)</f>
        <v>0.218</v>
      </c>
      <c r="D12">
        <f>AVERAGE(F5:F7)</f>
        <v>0.45133333333333336</v>
      </c>
      <c r="E12">
        <f>AVERAGE(H5:H7)</f>
        <v>0.83466666666666667</v>
      </c>
      <c r="F12">
        <f>AVERAGE(J5:J7)</f>
        <v>1.3583333333333334</v>
      </c>
      <c r="G12">
        <f>AVERAGE(L5:L7)</f>
        <v>5.0266666666666664</v>
      </c>
    </row>
    <row r="14" spans="1:12" ht="17" x14ac:dyDescent="0.2">
      <c r="A14" s="5" t="s">
        <v>29</v>
      </c>
    </row>
    <row r="15" spans="1:12" ht="17" x14ac:dyDescent="0.2">
      <c r="A15" s="5" t="s">
        <v>27</v>
      </c>
      <c r="B15" s="5">
        <v>0</v>
      </c>
      <c r="C15" s="5">
        <v>140</v>
      </c>
      <c r="D15" s="5">
        <v>260</v>
      </c>
      <c r="E15" s="5">
        <v>380</v>
      </c>
      <c r="F15" s="5">
        <v>470</v>
      </c>
      <c r="G15" s="5">
        <v>1400</v>
      </c>
    </row>
    <row r="16" spans="1:12" ht="17" x14ac:dyDescent="0.2">
      <c r="A16" s="5" t="s">
        <v>14</v>
      </c>
      <c r="B16">
        <f>_xlfn.STDEV.S(B2:B4)</f>
        <v>1.5275252316519479E-3</v>
      </c>
      <c r="C16">
        <f>_xlfn.STDEV.S(D2:D4)</f>
        <v>3.3993498887762956E-17</v>
      </c>
      <c r="D16">
        <f>_xlfn.STDEV.S(F2:F4)</f>
        <v>1.7320508075688756E-2</v>
      </c>
      <c r="E16">
        <f>_xlfn.STDEV.S(H2:H4)</f>
        <v>1.1372481406154664E-2</v>
      </c>
      <c r="F16">
        <f>_xlfn.STDEV.S(J2:J4)</f>
        <v>3.5472994422987909E-2</v>
      </c>
      <c r="G16">
        <f>_xlfn.STDEV.S(L2:L4)</f>
        <v>5.7735026918963907E-3</v>
      </c>
    </row>
    <row r="17" spans="1:10" ht="17" x14ac:dyDescent="0.2">
      <c r="A17" s="5" t="s">
        <v>15</v>
      </c>
      <c r="B17">
        <f>_xlfn.STDEV.S(B5:B7)</f>
        <v>4.3588989435406691E-3</v>
      </c>
      <c r="C17">
        <f>_xlfn.STDEV.S(D5:D7)</f>
        <v>9.1651513899116879E-3</v>
      </c>
      <c r="D17">
        <f>_xlfn.STDEV.S(F5:F7)</f>
        <v>9.4516312525052253E-3</v>
      </c>
      <c r="E17">
        <f>_xlfn.STDEV.S(H5:H7)</f>
        <v>4.1633319989322695E-3</v>
      </c>
      <c r="F17">
        <f>_xlfn.STDEV.S(J5:J7)</f>
        <v>2.3629078131263002E-2</v>
      </c>
      <c r="G17">
        <f>_xlfn.STDEV.S(L5:L7)</f>
        <v>0.21548395145191968</v>
      </c>
    </row>
    <row r="19" spans="1:10" x14ac:dyDescent="0.2">
      <c r="H19" t="s">
        <v>20</v>
      </c>
    </row>
    <row r="20" spans="1:10" x14ac:dyDescent="0.2">
      <c r="H20" t="s">
        <v>26</v>
      </c>
    </row>
    <row r="22" spans="1:10" x14ac:dyDescent="0.2">
      <c r="I22" s="6" t="s">
        <v>14</v>
      </c>
      <c r="J22" s="6" t="s">
        <v>15</v>
      </c>
    </row>
    <row r="23" spans="1:10" x14ac:dyDescent="0.2">
      <c r="H23" t="s">
        <v>21</v>
      </c>
      <c r="I23">
        <v>0</v>
      </c>
      <c r="J23">
        <v>0</v>
      </c>
    </row>
    <row r="24" spans="1:10" x14ac:dyDescent="0.2">
      <c r="H24" t="s">
        <v>22</v>
      </c>
      <c r="I24">
        <v>140</v>
      </c>
      <c r="J24">
        <v>140</v>
      </c>
    </row>
    <row r="25" spans="1:10" x14ac:dyDescent="0.2">
      <c r="H25" t="s">
        <v>23</v>
      </c>
      <c r="I25">
        <v>7.9000000000000001E-2</v>
      </c>
      <c r="J25">
        <v>8.4000000000000005E-2</v>
      </c>
    </row>
    <row r="26" spans="1:10" x14ac:dyDescent="0.2">
      <c r="H26" t="s">
        <v>24</v>
      </c>
      <c r="I26">
        <v>0.192</v>
      </c>
      <c r="J26">
        <v>0.218</v>
      </c>
    </row>
    <row r="27" spans="1:10" x14ac:dyDescent="0.2">
      <c r="H27" s="6" t="s">
        <v>25</v>
      </c>
      <c r="I27" s="6">
        <f>(I24-I23)/(3.3*(LOG(I26/I25,10)))</f>
        <v>110.00022637971296</v>
      </c>
      <c r="J27" s="6">
        <f>(J24-J23)/(3.3*(LOG(J26/J25,10)))</f>
        <v>102.43017155855033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Moore</dc:creator>
  <cp:lastModifiedBy>Benjamin Moore</cp:lastModifiedBy>
  <dcterms:created xsi:type="dcterms:W3CDTF">2023-09-18T20:02:36Z</dcterms:created>
  <dcterms:modified xsi:type="dcterms:W3CDTF">2024-10-10T01:45:42Z</dcterms:modified>
</cp:coreProperties>
</file>