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alexandrafarah/Library/CloudStorage/GoogleDrive-alexandra.farah@uri.edu/Shared drives/KRamsey Lab/Alex/PCR of all kinds/"/>
    </mc:Choice>
  </mc:AlternateContent>
  <xr:revisionPtr revIDLastSave="0" documentId="13_ncr:1_{A344F3DB-DC3A-4C4B-9E5D-EC5354F60B1B}" xr6:coauthVersionLast="47" xr6:coauthVersionMax="47" xr10:uidLastSave="{00000000-0000-0000-0000-000000000000}"/>
  <bookViews>
    <workbookView xWindow="0" yWindow="760" windowWidth="23260" windowHeight="12460" activeTab="6" xr2:uid="{92EBA21D-869D-4C22-8EFC-66CA3D345D0A}"/>
  </bookViews>
  <sheets>
    <sheet name="6.14.24" sheetId="1" r:id="rId1"/>
    <sheet name="6.18.24" sheetId="2" r:id="rId2"/>
    <sheet name="6.20.24 gradient" sheetId="3" r:id="rId3"/>
    <sheet name="7.5.24" sheetId="4" r:id="rId4"/>
    <sheet name="7.5.24 gradient" sheetId="5" r:id="rId5"/>
    <sheet name="7.9.24" sheetId="6" r:id="rId6"/>
    <sheet name="7.18.24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7" l="1"/>
  <c r="I11" i="7"/>
  <c r="J11" i="7" s="1"/>
  <c r="J10" i="7"/>
  <c r="J9" i="7"/>
  <c r="J8" i="7"/>
  <c r="J7" i="7"/>
  <c r="J6" i="7"/>
  <c r="J5" i="7"/>
  <c r="I13" i="6"/>
  <c r="H12" i="6"/>
  <c r="I12" i="6" s="1"/>
  <c r="I11" i="6"/>
  <c r="I10" i="6"/>
  <c r="I9" i="6"/>
  <c r="I8" i="6"/>
  <c r="I7" i="6"/>
  <c r="I6" i="6"/>
  <c r="E13" i="6"/>
  <c r="D12" i="6"/>
  <c r="E12" i="6" s="1"/>
  <c r="E11" i="6"/>
  <c r="E10" i="6"/>
  <c r="E9" i="6"/>
  <c r="E8" i="6"/>
  <c r="E7" i="6"/>
  <c r="E6" i="6"/>
  <c r="G13" i="5"/>
  <c r="F12" i="5"/>
  <c r="G12" i="5" s="1"/>
  <c r="G11" i="5"/>
  <c r="G10" i="5"/>
  <c r="G9" i="5"/>
  <c r="G8" i="5"/>
  <c r="G7" i="5"/>
  <c r="G6" i="5"/>
  <c r="G13" i="4"/>
  <c r="G12" i="4"/>
  <c r="F12" i="4"/>
  <c r="G11" i="4"/>
  <c r="G10" i="4"/>
  <c r="G9" i="4"/>
  <c r="G8" i="4"/>
  <c r="G7" i="4"/>
  <c r="G6" i="4"/>
  <c r="G13" i="3"/>
  <c r="F12" i="3"/>
  <c r="G12" i="3" s="1"/>
  <c r="G11" i="3"/>
  <c r="G10" i="3"/>
  <c r="G9" i="3"/>
  <c r="G8" i="3"/>
  <c r="G7" i="3"/>
  <c r="G6" i="3"/>
  <c r="F13" i="2"/>
  <c r="E12" i="2"/>
  <c r="F12" i="2" s="1"/>
  <c r="F11" i="2"/>
  <c r="F10" i="2"/>
  <c r="F9" i="2"/>
  <c r="F8" i="2"/>
  <c r="F7" i="2"/>
  <c r="F6" i="2"/>
  <c r="E10" i="1"/>
  <c r="F10" i="1" s="1"/>
  <c r="F11" i="1"/>
  <c r="F9" i="1"/>
  <c r="F8" i="1"/>
  <c r="F7" i="1"/>
  <c r="F6" i="1"/>
  <c r="F5" i="1"/>
  <c r="F4" i="1"/>
  <c r="N8" i="1"/>
</calcChain>
</file>

<file path=xl/sharedStrings.xml><?xml version="1.0" encoding="utf-8"?>
<sst xmlns="http://schemas.openxmlformats.org/spreadsheetml/2006/main" count="119" uniqueCount="39">
  <si>
    <t>Reagent</t>
  </si>
  <si>
    <t>dH2O</t>
  </si>
  <si>
    <t>Total rxn volume</t>
  </si>
  <si>
    <t>Onetaq polymerase</t>
  </si>
  <si>
    <t>Unlabeled control probe rxn (uL)</t>
  </si>
  <si>
    <t>c1v1=c2v2</t>
  </si>
  <si>
    <t>10x</t>
  </si>
  <si>
    <t>dNTP stock</t>
  </si>
  <si>
    <t>2500x=.3(30)</t>
  </si>
  <si>
    <t>x=.0036</t>
  </si>
  <si>
    <t>10(x)=0.3(30)</t>
  </si>
  <si>
    <t>x=0.9</t>
  </si>
  <si>
    <t>Master Mix</t>
  </si>
  <si>
    <t xml:space="preserve">reactions </t>
  </si>
  <si>
    <t>.</t>
  </si>
  <si>
    <t>25x(.3(30)</t>
  </si>
  <si>
    <t>x=.36</t>
  </si>
  <si>
    <t>Forward Primer (0.3uM total)</t>
  </si>
  <si>
    <t>Reverse Primer (0.3uM total)</t>
  </si>
  <si>
    <t>.3(.1)=3x</t>
  </si>
  <si>
    <t>Template DNA (1:100 dilution)</t>
  </si>
  <si>
    <t>5x OneTaq Quick Load Reaction Mix</t>
  </si>
  <si>
    <t>2.5x=.2(30)</t>
  </si>
  <si>
    <t>x=2.4</t>
  </si>
  <si>
    <t>*only need one of the gDNAs to test</t>
  </si>
  <si>
    <t>KROL 711 (0.3uM total)</t>
  </si>
  <si>
    <t>KROL 712 (0.3uM total)</t>
  </si>
  <si>
    <t>Primer test</t>
  </si>
  <si>
    <t>Gradient</t>
  </si>
  <si>
    <t>WT2 1:100</t>
  </si>
  <si>
    <t>KROL 705</t>
  </si>
  <si>
    <t>KROL 706</t>
  </si>
  <si>
    <t>KROL 711</t>
  </si>
  <si>
    <t>KROL 712</t>
  </si>
  <si>
    <t>0.08conc</t>
  </si>
  <si>
    <t>control</t>
  </si>
  <si>
    <t>WT</t>
  </si>
  <si>
    <t>PCR final test</t>
  </si>
  <si>
    <t>WT pooled DNA 1:100 dilution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</si>
</sst>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E9E20-9CC1-491C-830B-9AC1E6C55E06}">
  <dimension ref="D2:Q11"/>
  <sheetViews>
    <sheetView topLeftCell="A3" zoomScale="111" workbookViewId="0">
      <selection activeCell="D2" sqref="D2:F11"/>
    </sheetView>
  </sheetViews>
  <sheetFormatPr baseColWidth="10" defaultColWidth="8.83203125" defaultRowHeight="15" x14ac:dyDescent="0.2"/>
  <cols>
    <col min="4" max="4" width="12.6640625" customWidth="1"/>
    <col min="5" max="5" width="18.5" customWidth="1"/>
    <col min="6" max="6" width="11.83203125" bestFit="1" customWidth="1"/>
    <col min="14" max="14" width="11.5" bestFit="1" customWidth="1"/>
  </cols>
  <sheetData>
    <row r="2" spans="4:17" x14ac:dyDescent="0.2">
      <c r="E2" t="s">
        <v>13</v>
      </c>
      <c r="F2">
        <v>6.5</v>
      </c>
    </row>
    <row r="3" spans="4:17" ht="34" x14ac:dyDescent="0.2">
      <c r="D3" s="1" t="s">
        <v>0</v>
      </c>
      <c r="E3" s="1" t="s">
        <v>4</v>
      </c>
      <c r="F3" s="2" t="s">
        <v>12</v>
      </c>
    </row>
    <row r="4" spans="4:17" ht="68" x14ac:dyDescent="0.2">
      <c r="D4" s="1" t="s">
        <v>21</v>
      </c>
      <c r="E4" s="1">
        <v>6</v>
      </c>
      <c r="F4" s="2">
        <f>E4*F2</f>
        <v>39</v>
      </c>
      <c r="I4" t="s">
        <v>14</v>
      </c>
    </row>
    <row r="5" spans="4:17" ht="17" x14ac:dyDescent="0.2">
      <c r="D5" s="1" t="s">
        <v>7</v>
      </c>
      <c r="E5" s="1">
        <v>0.36</v>
      </c>
      <c r="F5" s="2">
        <f>E5*F2</f>
        <v>2.34</v>
      </c>
      <c r="L5" t="s">
        <v>5</v>
      </c>
    </row>
    <row r="6" spans="4:17" ht="51" x14ac:dyDescent="0.2">
      <c r="D6" s="1" t="s">
        <v>17</v>
      </c>
      <c r="E6" s="1">
        <v>0.9</v>
      </c>
      <c r="F6" s="2">
        <f>E6*F2</f>
        <v>5.8500000000000005</v>
      </c>
      <c r="L6" t="s">
        <v>10</v>
      </c>
      <c r="N6" t="s">
        <v>8</v>
      </c>
      <c r="O6" t="s">
        <v>6</v>
      </c>
      <c r="Q6" t="s">
        <v>15</v>
      </c>
    </row>
    <row r="7" spans="4:17" ht="51" x14ac:dyDescent="0.2">
      <c r="D7" s="1" t="s">
        <v>18</v>
      </c>
      <c r="E7" s="1">
        <v>0.9</v>
      </c>
      <c r="F7" s="2">
        <f>E7*F2</f>
        <v>5.8500000000000005</v>
      </c>
      <c r="L7" t="s">
        <v>11</v>
      </c>
      <c r="N7" t="s">
        <v>9</v>
      </c>
      <c r="Q7" t="s">
        <v>16</v>
      </c>
    </row>
    <row r="8" spans="4:17" ht="34" x14ac:dyDescent="0.2">
      <c r="D8" s="1" t="s">
        <v>3</v>
      </c>
      <c r="E8" s="1">
        <v>0.45</v>
      </c>
      <c r="F8" s="2">
        <f>E8*F2</f>
        <v>2.9250000000000003</v>
      </c>
      <c r="N8">
        <f>0.0036*6.5</f>
        <v>2.3400000000000001E-2</v>
      </c>
      <c r="Q8">
        <v>2.34</v>
      </c>
    </row>
    <row r="9" spans="4:17" ht="51" x14ac:dyDescent="0.2">
      <c r="D9" s="1" t="s">
        <v>20</v>
      </c>
      <c r="E9" s="1">
        <v>3</v>
      </c>
      <c r="F9" s="2">
        <f>E9*F2</f>
        <v>19.5</v>
      </c>
      <c r="L9" t="s">
        <v>19</v>
      </c>
    </row>
    <row r="10" spans="4:17" ht="17" x14ac:dyDescent="0.2">
      <c r="D10" s="1" t="s">
        <v>1</v>
      </c>
      <c r="E10" s="1">
        <f>E11-(SUM(E4:E9))</f>
        <v>18.39</v>
      </c>
      <c r="F10" s="2">
        <f>E10*F2</f>
        <v>119.535</v>
      </c>
    </row>
    <row r="11" spans="4:17" ht="34" x14ac:dyDescent="0.2">
      <c r="D11" s="1" t="s">
        <v>2</v>
      </c>
      <c r="E11" s="1">
        <v>30</v>
      </c>
      <c r="F11" s="2">
        <f>E11*F2</f>
        <v>195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54201-6ADD-4316-BA18-3CF5D1BCF043}">
  <dimension ref="D4:K13"/>
  <sheetViews>
    <sheetView topLeftCell="A6" zoomScale="79" workbookViewId="0">
      <selection activeCell="D4" sqref="D4:F13"/>
    </sheetView>
  </sheetViews>
  <sheetFormatPr baseColWidth="10" defaultColWidth="8.83203125" defaultRowHeight="15" x14ac:dyDescent="0.2"/>
  <cols>
    <col min="4" max="4" width="13.5" customWidth="1"/>
    <col min="5" max="5" width="11.83203125" customWidth="1"/>
    <col min="6" max="6" width="11.83203125" bestFit="1" customWidth="1"/>
  </cols>
  <sheetData>
    <row r="4" spans="4:11" x14ac:dyDescent="0.2">
      <c r="E4" t="s">
        <v>13</v>
      </c>
      <c r="F4">
        <v>6.5</v>
      </c>
    </row>
    <row r="5" spans="4:11" ht="68" x14ac:dyDescent="0.2">
      <c r="D5" s="1" t="s">
        <v>0</v>
      </c>
      <c r="E5" s="1" t="s">
        <v>4</v>
      </c>
      <c r="F5" s="2" t="s">
        <v>12</v>
      </c>
    </row>
    <row r="6" spans="4:11" ht="51" x14ac:dyDescent="0.2">
      <c r="D6" s="1" t="s">
        <v>21</v>
      </c>
      <c r="E6" s="1">
        <v>6</v>
      </c>
      <c r="F6" s="2">
        <f>E6*F4</f>
        <v>39</v>
      </c>
      <c r="K6" t="s">
        <v>5</v>
      </c>
    </row>
    <row r="7" spans="4:11" ht="17" x14ac:dyDescent="0.2">
      <c r="D7" s="1" t="s">
        <v>7</v>
      </c>
      <c r="E7" s="1">
        <v>2.4</v>
      </c>
      <c r="F7" s="2">
        <f>E7*F4</f>
        <v>15.6</v>
      </c>
      <c r="K7" t="s">
        <v>22</v>
      </c>
    </row>
    <row r="8" spans="4:11" ht="51" x14ac:dyDescent="0.2">
      <c r="D8" s="1" t="s">
        <v>17</v>
      </c>
      <c r="E8" s="1">
        <v>0.9</v>
      </c>
      <c r="F8" s="2">
        <f>E8*F4</f>
        <v>5.8500000000000005</v>
      </c>
      <c r="K8" t="s">
        <v>23</v>
      </c>
    </row>
    <row r="9" spans="4:11" ht="51" x14ac:dyDescent="0.2">
      <c r="D9" s="1" t="s">
        <v>18</v>
      </c>
      <c r="E9" s="1">
        <v>0.9</v>
      </c>
      <c r="F9" s="2">
        <f>E9*F4</f>
        <v>5.8500000000000005</v>
      </c>
    </row>
    <row r="10" spans="4:11" ht="34" x14ac:dyDescent="0.2">
      <c r="D10" s="1" t="s">
        <v>3</v>
      </c>
      <c r="E10" s="1">
        <v>0.45</v>
      </c>
      <c r="F10" s="2">
        <f>E10*F4</f>
        <v>2.9250000000000003</v>
      </c>
    </row>
    <row r="11" spans="4:11" ht="51" x14ac:dyDescent="0.2">
      <c r="D11" s="1" t="s">
        <v>20</v>
      </c>
      <c r="E11" s="1">
        <v>3</v>
      </c>
      <c r="F11" s="2">
        <f>E11*F4</f>
        <v>19.5</v>
      </c>
    </row>
    <row r="12" spans="4:11" ht="17" x14ac:dyDescent="0.2">
      <c r="D12" s="1" t="s">
        <v>1</v>
      </c>
      <c r="E12" s="1">
        <f>E13-(SUM(E6:E11))</f>
        <v>16.350000000000001</v>
      </c>
      <c r="F12" s="2">
        <f>E12*F4</f>
        <v>106.27500000000001</v>
      </c>
    </row>
    <row r="13" spans="4:11" ht="34" x14ac:dyDescent="0.2">
      <c r="D13" s="1" t="s">
        <v>2</v>
      </c>
      <c r="E13" s="1">
        <v>30</v>
      </c>
      <c r="F13" s="2">
        <f>E13*F4</f>
        <v>195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B9877-6378-4ABA-AB39-E015F69D7C4B}">
  <dimension ref="E4:I13"/>
  <sheetViews>
    <sheetView topLeftCell="A5" workbookViewId="0">
      <selection activeCell="A5" sqref="A1:XFD1048576"/>
    </sheetView>
  </sheetViews>
  <sheetFormatPr baseColWidth="10" defaultColWidth="8.83203125" defaultRowHeight="15" x14ac:dyDescent="0.2"/>
  <cols>
    <col min="5" max="5" width="13" customWidth="1"/>
    <col min="6" max="6" width="16.1640625" customWidth="1"/>
    <col min="7" max="7" width="11.83203125" bestFit="1" customWidth="1"/>
  </cols>
  <sheetData>
    <row r="4" spans="5:9" x14ac:dyDescent="0.2">
      <c r="F4" t="s">
        <v>13</v>
      </c>
      <c r="G4">
        <v>10.5</v>
      </c>
      <c r="I4" t="s">
        <v>24</v>
      </c>
    </row>
    <row r="5" spans="5:9" ht="51" x14ac:dyDescent="0.2">
      <c r="E5" s="1" t="s">
        <v>0</v>
      </c>
      <c r="F5" s="1" t="s">
        <v>4</v>
      </c>
      <c r="G5" s="2" t="s">
        <v>12</v>
      </c>
    </row>
    <row r="6" spans="5:9" ht="51" x14ac:dyDescent="0.2">
      <c r="E6" s="1" t="s">
        <v>21</v>
      </c>
      <c r="F6" s="1">
        <v>6</v>
      </c>
      <c r="G6" s="2">
        <f>F6*G4</f>
        <v>63</v>
      </c>
    </row>
    <row r="7" spans="5:9" ht="17" x14ac:dyDescent="0.2">
      <c r="E7" s="1" t="s">
        <v>7</v>
      </c>
      <c r="F7" s="1">
        <v>2.4</v>
      </c>
      <c r="G7" s="2">
        <f>F7*G4</f>
        <v>25.2</v>
      </c>
    </row>
    <row r="8" spans="5:9" ht="51" x14ac:dyDescent="0.2">
      <c r="E8" s="1" t="s">
        <v>17</v>
      </c>
      <c r="F8" s="1">
        <v>0.9</v>
      </c>
      <c r="G8" s="2">
        <f>F8*G4</f>
        <v>9.4500000000000011</v>
      </c>
    </row>
    <row r="9" spans="5:9" ht="51" x14ac:dyDescent="0.2">
      <c r="E9" s="1" t="s">
        <v>18</v>
      </c>
      <c r="F9" s="1">
        <v>0.9</v>
      </c>
      <c r="G9" s="2">
        <f>F9*G4</f>
        <v>9.4500000000000011</v>
      </c>
    </row>
    <row r="10" spans="5:9" ht="34" x14ac:dyDescent="0.2">
      <c r="E10" s="1" t="s">
        <v>3</v>
      </c>
      <c r="F10" s="1">
        <v>0.45</v>
      </c>
      <c r="G10" s="2">
        <f>F10*G4</f>
        <v>4.7250000000000005</v>
      </c>
    </row>
    <row r="11" spans="5:9" ht="51" x14ac:dyDescent="0.2">
      <c r="E11" s="1" t="s">
        <v>20</v>
      </c>
      <c r="F11" s="1">
        <v>3</v>
      </c>
      <c r="G11" s="2">
        <f>F11*G4</f>
        <v>31.5</v>
      </c>
    </row>
    <row r="12" spans="5:9" ht="17" x14ac:dyDescent="0.2">
      <c r="E12" s="1" t="s">
        <v>1</v>
      </c>
      <c r="F12" s="1">
        <f>F13-(SUM(F6:F11))</f>
        <v>16.350000000000001</v>
      </c>
      <c r="G12" s="2">
        <f>F12*G4</f>
        <v>171.67500000000001</v>
      </c>
    </row>
    <row r="13" spans="5:9" ht="34" x14ac:dyDescent="0.2">
      <c r="E13" s="1" t="s">
        <v>2</v>
      </c>
      <c r="F13" s="1">
        <v>30</v>
      </c>
      <c r="G13" s="2">
        <f>F13*G4</f>
        <v>315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FE0F-5F29-4172-B42C-02CB403D0A77}">
  <dimension ref="D2:I13"/>
  <sheetViews>
    <sheetView topLeftCell="A2" workbookViewId="0">
      <selection activeCell="M9" sqref="M9"/>
    </sheetView>
  </sheetViews>
  <sheetFormatPr baseColWidth="10" defaultColWidth="8.83203125" defaultRowHeight="15" x14ac:dyDescent="0.2"/>
  <cols>
    <col min="5" max="5" width="13" customWidth="1"/>
    <col min="6" max="6" width="16.1640625" customWidth="1"/>
    <col min="7" max="7" width="11.83203125" bestFit="1" customWidth="1"/>
  </cols>
  <sheetData>
    <row r="2" spans="4:9" x14ac:dyDescent="0.2">
      <c r="D2" t="s">
        <v>27</v>
      </c>
    </row>
    <row r="4" spans="4:9" x14ac:dyDescent="0.2">
      <c r="F4" t="s">
        <v>13</v>
      </c>
      <c r="G4">
        <v>4</v>
      </c>
      <c r="I4" t="s">
        <v>24</v>
      </c>
    </row>
    <row r="5" spans="4:9" ht="51" x14ac:dyDescent="0.2">
      <c r="E5" s="1" t="s">
        <v>0</v>
      </c>
      <c r="F5" s="1" t="s">
        <v>4</v>
      </c>
      <c r="G5" s="2" t="s">
        <v>12</v>
      </c>
    </row>
    <row r="6" spans="4:9" ht="51" x14ac:dyDescent="0.2">
      <c r="E6" s="1" t="s">
        <v>21</v>
      </c>
      <c r="F6" s="1">
        <v>6</v>
      </c>
      <c r="G6" s="2">
        <f>F6*G4</f>
        <v>24</v>
      </c>
    </row>
    <row r="7" spans="4:9" ht="17" x14ac:dyDescent="0.2">
      <c r="E7" s="1" t="s">
        <v>7</v>
      </c>
      <c r="F7" s="1">
        <v>2.4</v>
      </c>
      <c r="G7" s="2">
        <f>F7*G4</f>
        <v>9.6</v>
      </c>
    </row>
    <row r="8" spans="4:9" ht="34" x14ac:dyDescent="0.2">
      <c r="D8">
        <v>711</v>
      </c>
      <c r="E8" s="1" t="s">
        <v>25</v>
      </c>
      <c r="F8" s="1">
        <v>0.9</v>
      </c>
      <c r="G8" s="2">
        <f>F8*G4</f>
        <v>3.6</v>
      </c>
    </row>
    <row r="9" spans="4:9" ht="34" x14ac:dyDescent="0.2">
      <c r="D9">
        <v>712</v>
      </c>
      <c r="E9" s="1" t="s">
        <v>26</v>
      </c>
      <c r="F9" s="1">
        <v>0.9</v>
      </c>
      <c r="G9" s="2">
        <f>F9*G4</f>
        <v>3.6</v>
      </c>
    </row>
    <row r="10" spans="4:9" ht="34" x14ac:dyDescent="0.2">
      <c r="E10" s="1" t="s">
        <v>3</v>
      </c>
      <c r="F10" s="1">
        <v>0.45</v>
      </c>
      <c r="G10" s="2">
        <f>F10*G4</f>
        <v>1.8</v>
      </c>
    </row>
    <row r="11" spans="4:9" ht="51" x14ac:dyDescent="0.2">
      <c r="E11" s="1" t="s">
        <v>20</v>
      </c>
      <c r="F11" s="1">
        <v>3</v>
      </c>
      <c r="G11" s="2">
        <f>F11*G4</f>
        <v>12</v>
      </c>
    </row>
    <row r="12" spans="4:9" ht="17" x14ac:dyDescent="0.2">
      <c r="E12" s="1" t="s">
        <v>1</v>
      </c>
      <c r="F12" s="1">
        <f>F13-(SUM(F6:F11))</f>
        <v>16.350000000000001</v>
      </c>
      <c r="G12" s="2">
        <f>F12*G4</f>
        <v>65.400000000000006</v>
      </c>
    </row>
    <row r="13" spans="4:9" ht="34" x14ac:dyDescent="0.2">
      <c r="E13" s="1" t="s">
        <v>2</v>
      </c>
      <c r="F13" s="1">
        <v>30</v>
      </c>
      <c r="G13" s="2">
        <f>F13*G4</f>
        <v>120</v>
      </c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F7F26-95ED-4647-A60B-21C181EE81DA}">
  <dimension ref="D2:I13"/>
  <sheetViews>
    <sheetView workbookViewId="0">
      <selection activeCell="F12" sqref="F12"/>
    </sheetView>
  </sheetViews>
  <sheetFormatPr baseColWidth="10" defaultColWidth="8.83203125" defaultRowHeight="15" x14ac:dyDescent="0.2"/>
  <cols>
    <col min="5" max="5" width="13" customWidth="1"/>
    <col min="6" max="6" width="16.1640625" customWidth="1"/>
    <col min="7" max="7" width="11.83203125" bestFit="1" customWidth="1"/>
  </cols>
  <sheetData>
    <row r="2" spans="4:9" x14ac:dyDescent="0.2">
      <c r="D2" t="s">
        <v>28</v>
      </c>
    </row>
    <row r="4" spans="4:9" x14ac:dyDescent="0.2">
      <c r="F4" t="s">
        <v>13</v>
      </c>
      <c r="G4">
        <v>10</v>
      </c>
      <c r="I4" t="s">
        <v>29</v>
      </c>
    </row>
    <row r="5" spans="4:9" ht="51" x14ac:dyDescent="0.2">
      <c r="E5" s="1" t="s">
        <v>0</v>
      </c>
      <c r="F5" s="1" t="s">
        <v>4</v>
      </c>
      <c r="G5" s="2" t="s">
        <v>12</v>
      </c>
    </row>
    <row r="6" spans="4:9" ht="51" x14ac:dyDescent="0.2">
      <c r="E6" s="1" t="s">
        <v>21</v>
      </c>
      <c r="F6" s="1">
        <v>6</v>
      </c>
      <c r="G6" s="2">
        <f>F6*G4</f>
        <v>60</v>
      </c>
    </row>
    <row r="7" spans="4:9" ht="17" x14ac:dyDescent="0.2">
      <c r="E7" s="1" t="s">
        <v>7</v>
      </c>
      <c r="F7" s="1">
        <v>2.4</v>
      </c>
      <c r="G7" s="2">
        <f>F7*G4</f>
        <v>24</v>
      </c>
    </row>
    <row r="8" spans="4:9" ht="34" x14ac:dyDescent="0.2">
      <c r="D8">
        <v>711</v>
      </c>
      <c r="E8" s="1" t="s">
        <v>25</v>
      </c>
      <c r="F8" s="1">
        <v>0.9</v>
      </c>
      <c r="G8" s="2">
        <f>F8*G4</f>
        <v>9</v>
      </c>
    </row>
    <row r="9" spans="4:9" ht="34" x14ac:dyDescent="0.2">
      <c r="D9">
        <v>712</v>
      </c>
      <c r="E9" s="1" t="s">
        <v>26</v>
      </c>
      <c r="F9" s="1">
        <v>0.9</v>
      </c>
      <c r="G9" s="2">
        <f>F9*G4</f>
        <v>9</v>
      </c>
    </row>
    <row r="10" spans="4:9" ht="34" x14ac:dyDescent="0.2">
      <c r="E10" s="1" t="s">
        <v>3</v>
      </c>
      <c r="F10" s="1">
        <v>0.45</v>
      </c>
      <c r="G10" s="2">
        <f>F10*G4</f>
        <v>4.5</v>
      </c>
    </row>
    <row r="11" spans="4:9" ht="51" x14ac:dyDescent="0.2">
      <c r="E11" s="1" t="s">
        <v>20</v>
      </c>
      <c r="F11" s="1">
        <v>3</v>
      </c>
      <c r="G11" s="2">
        <f>F11*G4</f>
        <v>30</v>
      </c>
    </row>
    <row r="12" spans="4:9" ht="17" x14ac:dyDescent="0.2">
      <c r="E12" s="1" t="s">
        <v>1</v>
      </c>
      <c r="F12" s="1">
        <f>F13-(SUM(F6:F11))</f>
        <v>16.350000000000001</v>
      </c>
      <c r="G12" s="2">
        <f>F12*G4</f>
        <v>163.5</v>
      </c>
    </row>
    <row r="13" spans="4:9" ht="34" x14ac:dyDescent="0.2">
      <c r="E13" s="1" t="s">
        <v>2</v>
      </c>
      <c r="F13" s="1">
        <v>30</v>
      </c>
      <c r="G13" s="2">
        <f>F13*G4</f>
        <v>300</v>
      </c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DFFEB-D171-4E58-9A85-9F3E169804C5}">
  <dimension ref="A2:I13"/>
  <sheetViews>
    <sheetView topLeftCell="A2" workbookViewId="0">
      <selection activeCell="G4" sqref="G4:I13"/>
    </sheetView>
  </sheetViews>
  <sheetFormatPr baseColWidth="10" defaultColWidth="8.83203125" defaultRowHeight="15" x14ac:dyDescent="0.2"/>
  <cols>
    <col min="3" max="3" width="17" customWidth="1"/>
    <col min="4" max="4" width="12" customWidth="1"/>
    <col min="5" max="5" width="11.83203125" bestFit="1" customWidth="1"/>
    <col min="7" max="8" width="12.83203125" customWidth="1"/>
    <col min="9" max="9" width="11.83203125" bestFit="1" customWidth="1"/>
  </cols>
  <sheetData>
    <row r="2" spans="1:9" x14ac:dyDescent="0.2">
      <c r="A2" t="s">
        <v>37</v>
      </c>
    </row>
    <row r="4" spans="1:9" x14ac:dyDescent="0.2">
      <c r="C4" t="s">
        <v>35</v>
      </c>
      <c r="D4" t="s">
        <v>13</v>
      </c>
      <c r="E4">
        <v>4</v>
      </c>
      <c r="G4" t="s">
        <v>36</v>
      </c>
      <c r="H4" t="s">
        <v>13</v>
      </c>
      <c r="I4">
        <v>6</v>
      </c>
    </row>
    <row r="5" spans="1:9" ht="68" x14ac:dyDescent="0.2">
      <c r="C5" s="1" t="s">
        <v>0</v>
      </c>
      <c r="D5" s="1" t="s">
        <v>4</v>
      </c>
      <c r="E5" s="2" t="s">
        <v>12</v>
      </c>
      <c r="G5" s="1" t="s">
        <v>0</v>
      </c>
      <c r="H5" s="1" t="s">
        <v>4</v>
      </c>
      <c r="I5" s="2" t="s">
        <v>12</v>
      </c>
    </row>
    <row r="6" spans="1:9" ht="68" x14ac:dyDescent="0.2">
      <c r="C6" s="1" t="s">
        <v>21</v>
      </c>
      <c r="D6" s="1">
        <v>10</v>
      </c>
      <c r="E6" s="2">
        <f>D6*E4</f>
        <v>40</v>
      </c>
      <c r="G6" s="1" t="s">
        <v>21</v>
      </c>
      <c r="H6" s="1">
        <v>10</v>
      </c>
      <c r="I6" s="2">
        <f>H6*I4</f>
        <v>60</v>
      </c>
    </row>
    <row r="7" spans="1:9" ht="17" x14ac:dyDescent="0.2">
      <c r="B7" t="s">
        <v>34</v>
      </c>
      <c r="C7" s="1" t="s">
        <v>7</v>
      </c>
      <c r="D7" s="1">
        <v>4</v>
      </c>
      <c r="E7" s="2">
        <f>D7*E4</f>
        <v>16</v>
      </c>
      <c r="G7" s="1" t="s">
        <v>7</v>
      </c>
      <c r="H7" s="1">
        <v>4</v>
      </c>
      <c r="I7" s="2">
        <f>H7*I4</f>
        <v>24</v>
      </c>
    </row>
    <row r="8" spans="1:9" ht="17" x14ac:dyDescent="0.2">
      <c r="C8" s="1" t="s">
        <v>30</v>
      </c>
      <c r="D8" s="1">
        <v>1.5</v>
      </c>
      <c r="E8" s="2">
        <f>D8*E4</f>
        <v>6</v>
      </c>
      <c r="G8" s="1" t="s">
        <v>32</v>
      </c>
      <c r="H8" s="1">
        <v>1.5</v>
      </c>
      <c r="I8" s="2">
        <f>H8*I4</f>
        <v>9</v>
      </c>
    </row>
    <row r="9" spans="1:9" ht="17" x14ac:dyDescent="0.2">
      <c r="C9" s="1" t="s">
        <v>31</v>
      </c>
      <c r="D9" s="1">
        <v>1.5</v>
      </c>
      <c r="E9" s="2">
        <f>D9*E4</f>
        <v>6</v>
      </c>
      <c r="G9" s="1" t="s">
        <v>33</v>
      </c>
      <c r="H9" s="1">
        <v>1.5</v>
      </c>
      <c r="I9" s="2">
        <f>H9*I4</f>
        <v>9</v>
      </c>
    </row>
    <row r="10" spans="1:9" ht="34" x14ac:dyDescent="0.2">
      <c r="C10" s="1" t="s">
        <v>3</v>
      </c>
      <c r="D10" s="1">
        <v>0.75</v>
      </c>
      <c r="E10" s="2">
        <f>D10*E4</f>
        <v>3</v>
      </c>
      <c r="G10" s="1" t="s">
        <v>3</v>
      </c>
      <c r="H10" s="1">
        <v>0.75</v>
      </c>
      <c r="I10" s="2">
        <f>H10*I4</f>
        <v>4.5</v>
      </c>
    </row>
    <row r="11" spans="1:9" ht="51" x14ac:dyDescent="0.2">
      <c r="C11" s="1" t="s">
        <v>20</v>
      </c>
      <c r="D11" s="1">
        <v>3</v>
      </c>
      <c r="E11" s="2">
        <f>D11*E4</f>
        <v>12</v>
      </c>
      <c r="G11" s="1" t="s">
        <v>20</v>
      </c>
      <c r="H11" s="1">
        <v>3</v>
      </c>
      <c r="I11" s="2">
        <f>H11*I4</f>
        <v>18</v>
      </c>
    </row>
    <row r="12" spans="1:9" ht="17" x14ac:dyDescent="0.2">
      <c r="C12" s="1" t="s">
        <v>1</v>
      </c>
      <c r="D12" s="1">
        <f>D13-(SUM(D6:D11))</f>
        <v>29.25</v>
      </c>
      <c r="E12" s="2">
        <f>D12*E4</f>
        <v>117</v>
      </c>
      <c r="G12" s="1" t="s">
        <v>1</v>
      </c>
      <c r="H12" s="1">
        <f>H13-(SUM(H6:H11))</f>
        <v>29.25</v>
      </c>
      <c r="I12" s="2">
        <f>H12*I4</f>
        <v>175.5</v>
      </c>
    </row>
    <row r="13" spans="1:9" ht="34" x14ac:dyDescent="0.2">
      <c r="C13" s="1" t="s">
        <v>2</v>
      </c>
      <c r="D13" s="1">
        <v>50</v>
      </c>
      <c r="E13" s="2">
        <f>D13*E4</f>
        <v>200</v>
      </c>
      <c r="G13" s="1" t="s">
        <v>2</v>
      </c>
      <c r="H13" s="1">
        <v>50</v>
      </c>
      <c r="I13" s="2">
        <f>H13*I4</f>
        <v>300</v>
      </c>
    </row>
  </sheetData>
  <pageMargins left="0.7" right="0.7" top="0.75" bottom="0.75" header="0.3" footer="0.3"/>
  <pageSetup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7A434-28C9-2046-87A3-163293871932}">
  <dimension ref="D3:J12"/>
  <sheetViews>
    <sheetView tabSelected="1" topLeftCell="C1" zoomScale="170" zoomScaleNormal="170" workbookViewId="0">
      <selection activeCell="H3" sqref="H3:J12"/>
    </sheetView>
  </sheetViews>
  <sheetFormatPr baseColWidth="10" defaultRowHeight="15" x14ac:dyDescent="0.2"/>
  <cols>
    <col min="4" max="4" width="12.1640625" customWidth="1"/>
    <col min="8" max="8" width="24" bestFit="1" customWidth="1"/>
  </cols>
  <sheetData>
    <row r="3" spans="4:10" x14ac:dyDescent="0.2">
      <c r="H3" t="s">
        <v>38</v>
      </c>
      <c r="I3" t="s">
        <v>13</v>
      </c>
      <c r="J3">
        <v>10</v>
      </c>
    </row>
    <row r="4" spans="4:10" ht="68" x14ac:dyDescent="0.2">
      <c r="D4" s="1"/>
      <c r="E4" s="1"/>
      <c r="F4" s="2"/>
      <c r="H4" s="1" t="s">
        <v>0</v>
      </c>
      <c r="I4" s="1" t="s">
        <v>4</v>
      </c>
      <c r="J4" s="2" t="s">
        <v>12</v>
      </c>
    </row>
    <row r="5" spans="4:10" ht="102" x14ac:dyDescent="0.2">
      <c r="D5" s="1"/>
      <c r="E5" s="1"/>
      <c r="F5" s="2"/>
      <c r="H5" s="1" t="s">
        <v>21</v>
      </c>
      <c r="I5" s="1">
        <v>10</v>
      </c>
      <c r="J5" s="2">
        <f>I5*J3</f>
        <v>100</v>
      </c>
    </row>
    <row r="6" spans="4:10" ht="34" x14ac:dyDescent="0.2">
      <c r="D6" s="1"/>
      <c r="E6" s="1"/>
      <c r="F6" s="2"/>
      <c r="H6" s="1" t="s">
        <v>7</v>
      </c>
      <c r="I6" s="1">
        <v>4</v>
      </c>
      <c r="J6" s="2">
        <f>I6*J3</f>
        <v>40</v>
      </c>
    </row>
    <row r="7" spans="4:10" ht="17" x14ac:dyDescent="0.2">
      <c r="D7" s="1"/>
      <c r="E7" s="1"/>
      <c r="F7" s="2"/>
      <c r="H7" s="1" t="s">
        <v>32</v>
      </c>
      <c r="I7" s="1">
        <v>1.5</v>
      </c>
      <c r="J7" s="2">
        <f>I7*J3</f>
        <v>15</v>
      </c>
    </row>
    <row r="8" spans="4:10" ht="17" x14ac:dyDescent="0.2">
      <c r="D8" s="1"/>
      <c r="E8" s="1"/>
      <c r="F8" s="2"/>
      <c r="H8" s="1" t="s">
        <v>33</v>
      </c>
      <c r="I8" s="1">
        <v>1.5</v>
      </c>
      <c r="J8" s="2">
        <f>I8*J3</f>
        <v>15</v>
      </c>
    </row>
    <row r="9" spans="4:10" ht="51" x14ac:dyDescent="0.2">
      <c r="D9" s="1"/>
      <c r="E9" s="1"/>
      <c r="F9" s="2"/>
      <c r="H9" s="1" t="s">
        <v>3</v>
      </c>
      <c r="I9" s="1">
        <v>0.75</v>
      </c>
      <c r="J9" s="2">
        <f>I9*J3</f>
        <v>7.5</v>
      </c>
    </row>
    <row r="10" spans="4:10" ht="68" x14ac:dyDescent="0.2">
      <c r="D10" s="1"/>
      <c r="E10" s="1"/>
      <c r="F10" s="2"/>
      <c r="H10" s="1" t="s">
        <v>20</v>
      </c>
      <c r="I10" s="1">
        <v>3</v>
      </c>
      <c r="J10" s="2">
        <f>I10*J3</f>
        <v>30</v>
      </c>
    </row>
    <row r="11" spans="4:10" ht="17" x14ac:dyDescent="0.2">
      <c r="D11" s="1"/>
      <c r="E11" s="1"/>
      <c r="F11" s="2"/>
      <c r="H11" s="1" t="s">
        <v>1</v>
      </c>
      <c r="I11" s="1">
        <f>I12-(SUM(I5:I10))</f>
        <v>29.25</v>
      </c>
      <c r="J11" s="2">
        <f>I11*J3</f>
        <v>292.5</v>
      </c>
    </row>
    <row r="12" spans="4:10" ht="34" x14ac:dyDescent="0.2">
      <c r="D12" s="1"/>
      <c r="E12" s="1"/>
      <c r="F12" s="2"/>
      <c r="H12" s="1" t="s">
        <v>2</v>
      </c>
      <c r="I12" s="1">
        <v>50</v>
      </c>
      <c r="J12" s="2">
        <f>I12*J3</f>
        <v>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6.14.24</vt:lpstr>
      <vt:lpstr>6.18.24</vt:lpstr>
      <vt:lpstr>6.20.24 gradient</vt:lpstr>
      <vt:lpstr>7.5.24</vt:lpstr>
      <vt:lpstr>7.5.24 gradient</vt:lpstr>
      <vt:lpstr>7.9.24</vt:lpstr>
      <vt:lpstr>7.18.24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cp:lastPrinted>2024-07-10T14:45:45Z</cp:lastPrinted>
  <dcterms:created xsi:type="dcterms:W3CDTF">2024-06-14T16:06:18Z</dcterms:created>
  <dcterms:modified xsi:type="dcterms:W3CDTF">2024-07-19T20:17:14Z</dcterms:modified>
</cp:coreProperties>
</file>