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1_{5909B398-EA83-44CF-9A51-26C155330FDC}" xr6:coauthVersionLast="47" xr6:coauthVersionMax="47" xr10:uidLastSave="{00000000-0000-0000-0000-000000000000}"/>
  <bookViews>
    <workbookView xWindow="-108" yWindow="-108" windowWidth="23256" windowHeight="12456" activeTab="1" xr2:uid="{7762FB31-8A8B-4F96-89F2-447E552A707A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" l="1"/>
  <c r="I12" i="3"/>
  <c r="I11" i="3"/>
  <c r="I10" i="3"/>
  <c r="I9" i="3"/>
  <c r="I8" i="3"/>
  <c r="I13" i="3" s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10" i="2"/>
  <c r="N9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10" i="2"/>
  <c r="M9" i="2"/>
</calcChain>
</file>

<file path=xl/sharedStrings.xml><?xml version="1.0" encoding="utf-8"?>
<sst xmlns="http://schemas.openxmlformats.org/spreadsheetml/2006/main" count="143" uniqueCount="66">
  <si>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</si>
  <si>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</si>
  <si>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</si>
  <si>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</si>
  <si>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</si>
  <si>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</si>
  <si>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</si>
  <si>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</si>
  <si>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</si>
  <si>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</si>
  <si>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</si>
  <si>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</si>
  <si>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/>
  </si>
  <si>
    <t>Science</t>
  </si>
  <si>
    <t>5/24/2024 2:35:17 PM</t>
  </si>
  <si>
    <t>ng/µl</t>
  </si>
  <si>
    <t>RNA</t>
  </si>
  <si>
    <t>5/24/2024 2:35:58 PM</t>
  </si>
  <si>
    <t>5/24/2024 2:36:40 PM</t>
  </si>
  <si>
    <t>5/24/2024 2:37:19 PM</t>
  </si>
  <si>
    <t>5/24/2024 2:38:24 PM</t>
  </si>
  <si>
    <t>5/24/2024 2:38:59 PM</t>
  </si>
  <si>
    <t>5/24/2024 2:39:41 PM</t>
  </si>
  <si>
    <t>5/24/2024 2:40:18 PM</t>
  </si>
  <si>
    <t>5/24/2024 2:41:12 PM</t>
  </si>
  <si>
    <t>5/24/2024 2:42:02 PM</t>
  </si>
  <si>
    <t>5/24/2024 2:42:36 PM</t>
  </si>
  <si>
    <t>5/24/2024 2:43:08 PM</t>
  </si>
  <si>
    <t>5/24/2024 2:43:45 PM</t>
  </si>
  <si>
    <t>5/24/2024 2:44:18 PM</t>
  </si>
  <si>
    <t>5/24/2024 2:44:54 PM</t>
  </si>
  <si>
    <t>Sample</t>
  </si>
  <si>
    <t>Conc (ng/uL)</t>
  </si>
  <si>
    <t>RNA needed</t>
  </si>
  <si>
    <t>H20 needed</t>
  </si>
  <si>
    <t>total RNA</t>
  </si>
  <si>
    <t>KRLVS 149 #1 0min</t>
  </si>
  <si>
    <t>KRLVS 149 #1 1min</t>
  </si>
  <si>
    <t>KRLVS 149 #1 2min</t>
  </si>
  <si>
    <t>KRLVS 149 #1 4min</t>
  </si>
  <si>
    <t>KRLVS149 #1 8min</t>
  </si>
  <si>
    <t>KRLV S 149 #2 0min</t>
  </si>
  <si>
    <t>KRLVS 149 #2 1min</t>
  </si>
  <si>
    <t>KRLVS 149 #2 2min</t>
  </si>
  <si>
    <t>KRLVS 149 #2 4min</t>
  </si>
  <si>
    <t>KRLVS 149 #2 8min</t>
  </si>
  <si>
    <t>KRLVS 149 #3 0min</t>
  </si>
  <si>
    <t>KRLVS149 #3 1min</t>
  </si>
  <si>
    <t>KRLVS 149 #3 2min</t>
  </si>
  <si>
    <t>KRLVS 149#3 4min</t>
  </si>
  <si>
    <t>KRLVS 149 #3 8min</t>
  </si>
  <si>
    <t>Master mix for cDNA synethesis reaction</t>
  </si>
  <si>
    <t xml:space="preserve"># Reactions </t>
  </si>
  <si>
    <t>Component</t>
  </si>
  <si>
    <t>Final Conc</t>
  </si>
  <si>
    <t>Volume (uL)</t>
  </si>
  <si>
    <t>5x 1st strand buffer</t>
  </si>
  <si>
    <t>1x</t>
  </si>
  <si>
    <t>Rnase-free water</t>
  </si>
  <si>
    <t>100mM DTT</t>
  </si>
  <si>
    <t>10mM</t>
  </si>
  <si>
    <t>10mM dNTPs</t>
  </si>
  <si>
    <t>0.5mM</t>
  </si>
  <si>
    <t>Superscript III (200U/uL)</t>
  </si>
  <si>
    <t>10.8U/uL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</si>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</sst>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/>
    <xf numFmtId="0" fontId="18" fillId="33" borderId="11" xfId="0" applyFont="1" applyFill="1" applyBorder="1"/>
    <xf numFmtId="0" fontId="0" fillId="0" borderId="11" xfId="0" applyBorder="1"/>
    <xf numFmtId="2" fontId="0" fillId="0" borderId="11" xfId="0" applyNumberFormat="1" applyBorder="1"/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FF2B-5E31-40B4-BE8D-C351371C2D79}">
  <dimension ref="A1:L16"/>
  <sheetViews>
    <sheetView workbookViewId="0">
      <selection sqref="A1:XFD1048576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 t="s">
        <v>12</v>
      </c>
      <c r="C2" t="s">
        <v>13</v>
      </c>
      <c r="D2" t="s">
        <v>14</v>
      </c>
      <c r="E2">
        <v>569.29999999999995</v>
      </c>
      <c r="F2" t="s">
        <v>15</v>
      </c>
      <c r="G2">
        <v>14.234</v>
      </c>
      <c r="H2">
        <v>7.1210000000000004</v>
      </c>
      <c r="I2">
        <v>2</v>
      </c>
      <c r="J2">
        <v>1.64</v>
      </c>
      <c r="K2" t="s">
        <v>16</v>
      </c>
      <c r="L2">
        <v>40</v>
      </c>
    </row>
    <row r="3" spans="1:12" ht="13.2" customHeight="1" x14ac:dyDescent="0.25">
      <c r="A3">
        <v>2</v>
      </c>
      <c r="B3" t="s">
        <v>12</v>
      </c>
      <c r="C3" t="s">
        <v>13</v>
      </c>
      <c r="D3" t="s">
        <v>17</v>
      </c>
      <c r="E3">
        <v>509.1</v>
      </c>
      <c r="F3" t="s">
        <v>15</v>
      </c>
      <c r="G3">
        <v>12.726000000000001</v>
      </c>
      <c r="H3">
        <v>6.4989999999999997</v>
      </c>
      <c r="I3">
        <v>1.96</v>
      </c>
      <c r="J3">
        <v>1.46</v>
      </c>
      <c r="K3" t="s">
        <v>16</v>
      </c>
      <c r="L3">
        <v>40</v>
      </c>
    </row>
    <row r="4" spans="1:12" ht="13.2" customHeight="1" x14ac:dyDescent="0.25">
      <c r="A4">
        <v>3</v>
      </c>
      <c r="B4" t="s">
        <v>12</v>
      </c>
      <c r="C4" t="s">
        <v>13</v>
      </c>
      <c r="D4" t="s">
        <v>18</v>
      </c>
      <c r="E4">
        <v>441.5</v>
      </c>
      <c r="F4" t="s">
        <v>15</v>
      </c>
      <c r="G4">
        <v>11.038</v>
      </c>
      <c r="H4">
        <v>5.6429999999999998</v>
      </c>
      <c r="I4">
        <v>1.96</v>
      </c>
      <c r="J4">
        <v>1.46</v>
      </c>
      <c r="K4" t="s">
        <v>16</v>
      </c>
      <c r="L4">
        <v>40</v>
      </c>
    </row>
    <row r="5" spans="1:12" ht="13.2" customHeight="1" x14ac:dyDescent="0.25">
      <c r="A5">
        <v>4</v>
      </c>
      <c r="B5" t="s">
        <v>12</v>
      </c>
      <c r="C5" t="s">
        <v>13</v>
      </c>
      <c r="D5" t="s">
        <v>19</v>
      </c>
      <c r="E5">
        <v>546.9</v>
      </c>
      <c r="F5" t="s">
        <v>15</v>
      </c>
      <c r="G5">
        <v>13.673999999999999</v>
      </c>
      <c r="H5">
        <v>6.9489999999999998</v>
      </c>
      <c r="I5">
        <v>1.97</v>
      </c>
      <c r="J5">
        <v>1.47</v>
      </c>
      <c r="K5" t="s">
        <v>16</v>
      </c>
      <c r="L5">
        <v>40</v>
      </c>
    </row>
    <row r="6" spans="1:12" ht="13.2" customHeight="1" x14ac:dyDescent="0.25">
      <c r="A6">
        <v>5</v>
      </c>
      <c r="B6" t="s">
        <v>12</v>
      </c>
      <c r="C6" t="s">
        <v>13</v>
      </c>
      <c r="D6" t="s">
        <v>20</v>
      </c>
      <c r="E6">
        <v>583.29999999999995</v>
      </c>
      <c r="F6" t="s">
        <v>15</v>
      </c>
      <c r="G6">
        <v>14.583</v>
      </c>
      <c r="H6">
        <v>7.8949999999999996</v>
      </c>
      <c r="I6">
        <v>1.85</v>
      </c>
      <c r="J6">
        <v>1.1599999999999999</v>
      </c>
      <c r="K6" t="s">
        <v>16</v>
      </c>
      <c r="L6">
        <v>40</v>
      </c>
    </row>
    <row r="7" spans="1:12" ht="13.2" customHeight="1" x14ac:dyDescent="0.25">
      <c r="A7">
        <v>6</v>
      </c>
      <c r="B7" t="s">
        <v>12</v>
      </c>
      <c r="C7" t="s">
        <v>13</v>
      </c>
      <c r="D7" t="s">
        <v>21</v>
      </c>
      <c r="E7">
        <v>451.6</v>
      </c>
      <c r="F7" t="s">
        <v>15</v>
      </c>
      <c r="G7">
        <v>11.291</v>
      </c>
      <c r="H7">
        <v>5.9530000000000003</v>
      </c>
      <c r="I7">
        <v>1.9</v>
      </c>
      <c r="J7">
        <v>1.25</v>
      </c>
      <c r="K7" t="s">
        <v>16</v>
      </c>
      <c r="L7">
        <v>40</v>
      </c>
    </row>
    <row r="8" spans="1:12" ht="13.2" customHeight="1" x14ac:dyDescent="0.25">
      <c r="A8">
        <v>7</v>
      </c>
      <c r="B8" t="s">
        <v>12</v>
      </c>
      <c r="C8" t="s">
        <v>13</v>
      </c>
      <c r="D8" t="s">
        <v>22</v>
      </c>
      <c r="E8">
        <v>420.6</v>
      </c>
      <c r="F8" t="s">
        <v>15</v>
      </c>
      <c r="G8">
        <v>10.515000000000001</v>
      </c>
      <c r="H8">
        <v>5.4989999999999997</v>
      </c>
      <c r="I8">
        <v>1.91</v>
      </c>
      <c r="J8">
        <v>1.35</v>
      </c>
      <c r="K8" t="s">
        <v>16</v>
      </c>
      <c r="L8">
        <v>40</v>
      </c>
    </row>
    <row r="9" spans="1:12" ht="13.2" customHeight="1" x14ac:dyDescent="0.25">
      <c r="A9">
        <v>8</v>
      </c>
      <c r="B9" t="s">
        <v>12</v>
      </c>
      <c r="C9" t="s">
        <v>13</v>
      </c>
      <c r="D9" t="s">
        <v>23</v>
      </c>
      <c r="E9">
        <v>416.3</v>
      </c>
      <c r="F9" t="s">
        <v>15</v>
      </c>
      <c r="G9">
        <v>10.409000000000001</v>
      </c>
      <c r="H9">
        <v>5.3869999999999996</v>
      </c>
      <c r="I9">
        <v>1.93</v>
      </c>
      <c r="J9">
        <v>1.32</v>
      </c>
      <c r="K9" t="s">
        <v>16</v>
      </c>
      <c r="L9">
        <v>40</v>
      </c>
    </row>
    <row r="10" spans="1:12" ht="13.2" customHeight="1" x14ac:dyDescent="0.25">
      <c r="A10">
        <v>9</v>
      </c>
      <c r="B10" t="s">
        <v>12</v>
      </c>
      <c r="C10" t="s">
        <v>13</v>
      </c>
      <c r="D10" t="s">
        <v>24</v>
      </c>
      <c r="E10">
        <v>429.1</v>
      </c>
      <c r="F10" t="s">
        <v>15</v>
      </c>
      <c r="G10">
        <v>10.726000000000001</v>
      </c>
      <c r="H10">
        <v>5.4020000000000001</v>
      </c>
      <c r="I10">
        <v>1.99</v>
      </c>
      <c r="J10">
        <v>1.38</v>
      </c>
      <c r="K10" t="s">
        <v>16</v>
      </c>
      <c r="L10">
        <v>40</v>
      </c>
    </row>
    <row r="11" spans="1:12" ht="13.2" customHeight="1" x14ac:dyDescent="0.25">
      <c r="A11">
        <v>10</v>
      </c>
      <c r="B11" t="s">
        <v>12</v>
      </c>
      <c r="C11" t="s">
        <v>13</v>
      </c>
      <c r="D11" t="s">
        <v>25</v>
      </c>
      <c r="E11">
        <v>419</v>
      </c>
      <c r="F11" t="s">
        <v>15</v>
      </c>
      <c r="G11">
        <v>10.475</v>
      </c>
      <c r="H11">
        <v>5.4770000000000003</v>
      </c>
      <c r="I11">
        <v>1.91</v>
      </c>
      <c r="J11">
        <v>1.3</v>
      </c>
      <c r="K11" t="s">
        <v>16</v>
      </c>
      <c r="L11">
        <v>40</v>
      </c>
    </row>
    <row r="12" spans="1:12" ht="13.2" customHeight="1" x14ac:dyDescent="0.25">
      <c r="A12">
        <v>11</v>
      </c>
      <c r="B12" t="s">
        <v>12</v>
      </c>
      <c r="C12" t="s">
        <v>13</v>
      </c>
      <c r="D12" t="s">
        <v>26</v>
      </c>
      <c r="E12">
        <v>485.3</v>
      </c>
      <c r="F12" t="s">
        <v>15</v>
      </c>
      <c r="G12">
        <v>12.132999999999999</v>
      </c>
      <c r="H12">
        <v>6.3289999999999997</v>
      </c>
      <c r="I12">
        <v>1.92</v>
      </c>
      <c r="J12">
        <v>1.35</v>
      </c>
      <c r="K12" t="s">
        <v>16</v>
      </c>
      <c r="L12">
        <v>40</v>
      </c>
    </row>
    <row r="13" spans="1:12" ht="13.2" customHeight="1" x14ac:dyDescent="0.25">
      <c r="A13">
        <v>12</v>
      </c>
      <c r="B13" t="s">
        <v>12</v>
      </c>
      <c r="C13" t="s">
        <v>13</v>
      </c>
      <c r="D13" t="s">
        <v>27</v>
      </c>
      <c r="E13">
        <v>479.1</v>
      </c>
      <c r="F13" t="s">
        <v>15</v>
      </c>
      <c r="G13">
        <v>11.978</v>
      </c>
      <c r="H13">
        <v>6.1929999999999996</v>
      </c>
      <c r="I13">
        <v>1.93</v>
      </c>
      <c r="J13">
        <v>1.41</v>
      </c>
      <c r="K13" t="s">
        <v>16</v>
      </c>
      <c r="L13">
        <v>40</v>
      </c>
    </row>
    <row r="14" spans="1:12" ht="13.2" customHeight="1" x14ac:dyDescent="0.25">
      <c r="A14">
        <v>13</v>
      </c>
      <c r="B14" t="s">
        <v>12</v>
      </c>
      <c r="C14" t="s">
        <v>13</v>
      </c>
      <c r="D14" t="s">
        <v>28</v>
      </c>
      <c r="E14">
        <v>468.5</v>
      </c>
      <c r="F14" t="s">
        <v>15</v>
      </c>
      <c r="G14">
        <v>11.714</v>
      </c>
      <c r="H14">
        <v>6.0970000000000004</v>
      </c>
      <c r="I14">
        <v>1.92</v>
      </c>
      <c r="J14">
        <v>1.33</v>
      </c>
      <c r="K14" t="s">
        <v>16</v>
      </c>
      <c r="L14">
        <v>40</v>
      </c>
    </row>
    <row r="15" spans="1:12" ht="13.2" customHeight="1" x14ac:dyDescent="0.25">
      <c r="A15">
        <v>14</v>
      </c>
      <c r="B15" t="s">
        <v>12</v>
      </c>
      <c r="C15" t="s">
        <v>13</v>
      </c>
      <c r="D15" t="s">
        <v>29</v>
      </c>
      <c r="E15">
        <v>495.5</v>
      </c>
      <c r="F15" t="s">
        <v>15</v>
      </c>
      <c r="G15">
        <v>12.387</v>
      </c>
      <c r="H15">
        <v>6.4349999999999996</v>
      </c>
      <c r="I15">
        <v>1.92</v>
      </c>
      <c r="J15">
        <v>1.32</v>
      </c>
      <c r="K15" t="s">
        <v>16</v>
      </c>
      <c r="L15">
        <v>40</v>
      </c>
    </row>
    <row r="16" spans="1:12" ht="13.2" customHeight="1" x14ac:dyDescent="0.25">
      <c r="A16">
        <v>15</v>
      </c>
      <c r="B16" t="s">
        <v>12</v>
      </c>
      <c r="C16" t="s">
        <v>13</v>
      </c>
      <c r="D16" t="s">
        <v>30</v>
      </c>
      <c r="E16">
        <v>529.79999999999995</v>
      </c>
      <c r="F16" t="s">
        <v>15</v>
      </c>
      <c r="G16">
        <v>13.244</v>
      </c>
      <c r="H16">
        <v>6.7759999999999998</v>
      </c>
      <c r="I16">
        <v>1.95</v>
      </c>
      <c r="J16">
        <v>1.38</v>
      </c>
      <c r="K16" t="s">
        <v>16</v>
      </c>
      <c r="L16">
        <v>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69A7-254D-4D1E-8D0F-395A80E8CA65}">
  <dimension ref="A1:O23"/>
  <sheetViews>
    <sheetView tabSelected="1" topLeftCell="G7" zoomScale="172" workbookViewId="0">
      <selection activeCell="L16" sqref="L16"/>
    </sheetView>
  </sheetViews>
  <sheetFormatPr defaultRowHeight="13.2" x14ac:dyDescent="0.25"/>
  <cols>
    <col min="1" max="1" width="3" bestFit="1" customWidth="1"/>
    <col min="2" max="2" width="11.6640625" bestFit="1" customWidth="1"/>
    <col min="3" max="3" width="4.88671875" bestFit="1" customWidth="1"/>
    <col min="4" max="5" width="7.5546875" bestFit="1" customWidth="1"/>
    <col min="11" max="11" width="18.21875" bestFit="1" customWidth="1"/>
    <col min="12" max="12" width="11.77734375" bestFit="1" customWidth="1"/>
    <col min="13" max="13" width="11.21875" bestFit="1" customWidth="1"/>
    <col min="14" max="14" width="10.77734375" bestFit="1" customWidth="1"/>
  </cols>
  <sheetData>
    <row r="1" spans="1:15" ht="13.2" customHeight="1" x14ac:dyDescent="0.25">
      <c r="A1" s="2" t="s">
        <v>0</v>
      </c>
      <c r="B1" s="2" t="s">
        <v>4</v>
      </c>
      <c r="C1" s="2" t="s">
        <v>5</v>
      </c>
      <c r="D1" s="2" t="s">
        <v>8</v>
      </c>
      <c r="E1" s="2" t="s">
        <v>9</v>
      </c>
    </row>
    <row r="2" spans="1:15" ht="13.2" customHeight="1" x14ac:dyDescent="0.25">
      <c r="A2" s="3">
        <v>1</v>
      </c>
      <c r="B2" s="3">
        <v>569.29999999999995</v>
      </c>
      <c r="C2" s="3" t="s">
        <v>15</v>
      </c>
      <c r="D2" s="3">
        <v>2</v>
      </c>
      <c r="E2" s="3">
        <v>1.64</v>
      </c>
    </row>
    <row r="3" spans="1:15" ht="13.2" customHeight="1" x14ac:dyDescent="0.25">
      <c r="A3" s="3">
        <v>2</v>
      </c>
      <c r="B3" s="3">
        <v>509.1</v>
      </c>
      <c r="C3" s="3" t="s">
        <v>15</v>
      </c>
      <c r="D3" s="3">
        <v>1.96</v>
      </c>
      <c r="E3" s="3">
        <v>1.46</v>
      </c>
    </row>
    <row r="4" spans="1:15" ht="13.2" customHeight="1" x14ac:dyDescent="0.25">
      <c r="A4" s="3">
        <v>3</v>
      </c>
      <c r="B4" s="3">
        <v>441.5</v>
      </c>
      <c r="C4" s="3" t="s">
        <v>15</v>
      </c>
      <c r="D4" s="3">
        <v>1.96</v>
      </c>
      <c r="E4" s="3">
        <v>1.46</v>
      </c>
    </row>
    <row r="5" spans="1:15" ht="13.2" customHeight="1" x14ac:dyDescent="0.25">
      <c r="A5" s="3">
        <v>4</v>
      </c>
      <c r="B5" s="3">
        <v>546.9</v>
      </c>
      <c r="C5" s="3" t="s">
        <v>15</v>
      </c>
      <c r="D5" s="3">
        <v>1.97</v>
      </c>
      <c r="E5" s="3">
        <v>1.47</v>
      </c>
    </row>
    <row r="6" spans="1:15" ht="13.2" customHeight="1" x14ac:dyDescent="0.25">
      <c r="A6" s="3">
        <v>5</v>
      </c>
      <c r="B6" s="3">
        <v>583.29999999999995</v>
      </c>
      <c r="C6" s="3" t="s">
        <v>15</v>
      </c>
      <c r="D6" s="3">
        <v>1.85</v>
      </c>
      <c r="E6" s="3">
        <v>1.1599999999999999</v>
      </c>
    </row>
    <row r="7" spans="1:15" ht="13.2" customHeight="1" x14ac:dyDescent="0.25">
      <c r="A7" s="3">
        <v>6</v>
      </c>
      <c r="B7" s="3">
        <v>451.6</v>
      </c>
      <c r="C7" s="3" t="s">
        <v>15</v>
      </c>
      <c r="D7" s="3">
        <v>1.9</v>
      </c>
      <c r="E7" s="3">
        <v>1.25</v>
      </c>
    </row>
    <row r="8" spans="1:15" ht="13.2" customHeight="1" x14ac:dyDescent="0.25">
      <c r="A8" s="3">
        <v>7</v>
      </c>
      <c r="B8" s="3">
        <v>420.6</v>
      </c>
      <c r="C8" s="3" t="s">
        <v>15</v>
      </c>
      <c r="D8" s="3">
        <v>1.91</v>
      </c>
      <c r="E8" s="3">
        <v>1.35</v>
      </c>
      <c r="J8" s="5" t="s">
        <v>0</v>
      </c>
      <c r="K8" s="3" t="s">
        <v>31</v>
      </c>
      <c r="L8" s="3" t="s">
        <v>32</v>
      </c>
      <c r="M8" s="3" t="s">
        <v>33</v>
      </c>
      <c r="N8" s="3" t="s">
        <v>34</v>
      </c>
      <c r="O8" s="3" t="s">
        <v>35</v>
      </c>
    </row>
    <row r="9" spans="1:15" ht="13.2" customHeight="1" x14ac:dyDescent="0.25">
      <c r="A9" s="3">
        <v>8</v>
      </c>
      <c r="B9" s="3">
        <v>416.3</v>
      </c>
      <c r="C9" s="3" t="s">
        <v>15</v>
      </c>
      <c r="D9" s="3">
        <v>1.93</v>
      </c>
      <c r="E9" s="3">
        <v>1.32</v>
      </c>
      <c r="J9" s="5">
        <v>1</v>
      </c>
      <c r="K9" s="3" t="s">
        <v>36</v>
      </c>
      <c r="L9" s="3">
        <v>569.29999999999995</v>
      </c>
      <c r="M9" s="4">
        <f>O9/L9</f>
        <v>5.2696293694010192</v>
      </c>
      <c r="N9" s="4">
        <f>13.5-M9</f>
        <v>8.2303706305989799</v>
      </c>
      <c r="O9" s="3">
        <v>3000</v>
      </c>
    </row>
    <row r="10" spans="1:15" ht="13.2" customHeight="1" x14ac:dyDescent="0.25">
      <c r="A10" s="3">
        <v>9</v>
      </c>
      <c r="B10" s="3">
        <v>429.1</v>
      </c>
      <c r="C10" s="3" t="s">
        <v>15</v>
      </c>
      <c r="D10" s="3">
        <v>1.99</v>
      </c>
      <c r="E10" s="3">
        <v>1.38</v>
      </c>
      <c r="J10" s="5">
        <v>2</v>
      </c>
      <c r="K10" s="3" t="s">
        <v>37</v>
      </c>
      <c r="L10" s="3">
        <v>509.1</v>
      </c>
      <c r="M10" s="4">
        <f>O10/L10</f>
        <v>5.8927519151443724</v>
      </c>
      <c r="N10" s="4">
        <f>13.5-M10</f>
        <v>7.6072480848556276</v>
      </c>
      <c r="O10" s="3">
        <v>3000</v>
      </c>
    </row>
    <row r="11" spans="1:15" ht="13.2" customHeight="1" x14ac:dyDescent="0.25">
      <c r="A11" s="3">
        <v>10</v>
      </c>
      <c r="B11" s="3">
        <v>419</v>
      </c>
      <c r="C11" s="3" t="s">
        <v>15</v>
      </c>
      <c r="D11" s="3">
        <v>1.91</v>
      </c>
      <c r="E11" s="3">
        <v>1.3</v>
      </c>
      <c r="J11" s="5">
        <v>3</v>
      </c>
      <c r="K11" s="3" t="s">
        <v>38</v>
      </c>
      <c r="L11" s="3">
        <v>441.5</v>
      </c>
      <c r="M11" s="4">
        <f t="shared" ref="M11:M23" si="0">O11/L11</f>
        <v>6.7950169875424686</v>
      </c>
      <c r="N11" s="4">
        <f t="shared" ref="N11:N23" si="1">13.5-M11</f>
        <v>6.7049830124575314</v>
      </c>
      <c r="O11" s="3">
        <v>3000</v>
      </c>
    </row>
    <row r="12" spans="1:15" ht="13.2" customHeight="1" x14ac:dyDescent="0.25">
      <c r="A12" s="3">
        <v>11</v>
      </c>
      <c r="B12" s="3">
        <v>485.3</v>
      </c>
      <c r="C12" s="3" t="s">
        <v>15</v>
      </c>
      <c r="D12" s="3">
        <v>1.92</v>
      </c>
      <c r="E12" s="3">
        <v>1.35</v>
      </c>
      <c r="J12" s="5">
        <v>4</v>
      </c>
      <c r="K12" s="3" t="s">
        <v>39</v>
      </c>
      <c r="L12" s="3">
        <v>546.9</v>
      </c>
      <c r="M12" s="4">
        <f t="shared" si="0"/>
        <v>5.4854635216675813</v>
      </c>
      <c r="N12" s="4">
        <f t="shared" si="1"/>
        <v>8.0145364783324187</v>
      </c>
      <c r="O12" s="3">
        <v>3000</v>
      </c>
    </row>
    <row r="13" spans="1:15" ht="13.2" customHeight="1" x14ac:dyDescent="0.25">
      <c r="A13" s="3">
        <v>12</v>
      </c>
      <c r="B13" s="3">
        <v>479.1</v>
      </c>
      <c r="C13" s="3" t="s">
        <v>15</v>
      </c>
      <c r="D13" s="3">
        <v>1.93</v>
      </c>
      <c r="E13" s="3">
        <v>1.41</v>
      </c>
      <c r="J13" s="5">
        <v>5</v>
      </c>
      <c r="K13" s="3" t="s">
        <v>40</v>
      </c>
      <c r="L13" s="3">
        <v>583.29999999999995</v>
      </c>
      <c r="M13" s="4">
        <f t="shared" si="0"/>
        <v>5.1431510372021263</v>
      </c>
      <c r="N13" s="4">
        <f t="shared" si="1"/>
        <v>8.3568489627978728</v>
      </c>
      <c r="O13" s="3">
        <v>3000</v>
      </c>
    </row>
    <row r="14" spans="1:15" ht="13.2" customHeight="1" x14ac:dyDescent="0.25">
      <c r="A14" s="3">
        <v>13</v>
      </c>
      <c r="B14" s="3">
        <v>468.5</v>
      </c>
      <c r="C14" s="3" t="s">
        <v>15</v>
      </c>
      <c r="D14" s="3">
        <v>1.92</v>
      </c>
      <c r="E14" s="3">
        <v>1.33</v>
      </c>
      <c r="J14" s="5">
        <v>6</v>
      </c>
      <c r="K14" s="3" t="s">
        <v>41</v>
      </c>
      <c r="L14" s="3">
        <v>451.6</v>
      </c>
      <c r="M14" s="4">
        <f t="shared" si="0"/>
        <v>6.6430469441984057</v>
      </c>
      <c r="N14" s="4">
        <f t="shared" si="1"/>
        <v>6.8569530558015943</v>
      </c>
      <c r="O14" s="3">
        <v>3000</v>
      </c>
    </row>
    <row r="15" spans="1:15" ht="13.2" customHeight="1" x14ac:dyDescent="0.25">
      <c r="A15" s="3">
        <v>14</v>
      </c>
      <c r="B15" s="3">
        <v>495.5</v>
      </c>
      <c r="C15" s="3" t="s">
        <v>15</v>
      </c>
      <c r="D15" s="3">
        <v>1.92</v>
      </c>
      <c r="E15" s="3">
        <v>1.32</v>
      </c>
      <c r="J15" s="5">
        <v>7</v>
      </c>
      <c r="K15" s="3" t="s">
        <v>42</v>
      </c>
      <c r="L15" s="3">
        <v>420.6</v>
      </c>
      <c r="M15" s="4">
        <f t="shared" si="0"/>
        <v>7.1326676176890151</v>
      </c>
      <c r="N15" s="4">
        <f t="shared" si="1"/>
        <v>6.3673323823109849</v>
      </c>
      <c r="O15" s="3">
        <v>3000</v>
      </c>
    </row>
    <row r="16" spans="1:15" ht="13.2" customHeight="1" x14ac:dyDescent="0.25">
      <c r="A16" s="3">
        <v>15</v>
      </c>
      <c r="B16" s="3">
        <v>529.79999999999995</v>
      </c>
      <c r="C16" s="3" t="s">
        <v>15</v>
      </c>
      <c r="D16" s="3">
        <v>1.95</v>
      </c>
      <c r="E16" s="3">
        <v>1.38</v>
      </c>
      <c r="J16" s="5">
        <v>8</v>
      </c>
      <c r="K16" s="3" t="s">
        <v>43</v>
      </c>
      <c r="L16" s="3">
        <v>416.3</v>
      </c>
      <c r="M16" s="4">
        <f t="shared" si="0"/>
        <v>7.2063415805909194</v>
      </c>
      <c r="N16" s="4">
        <f t="shared" si="1"/>
        <v>6.2936584194090806</v>
      </c>
      <c r="O16" s="3">
        <v>3000</v>
      </c>
    </row>
    <row r="17" spans="10:15" x14ac:dyDescent="0.25">
      <c r="J17" s="5">
        <v>9</v>
      </c>
      <c r="K17" s="3" t="s">
        <v>44</v>
      </c>
      <c r="L17" s="3">
        <v>429.1</v>
      </c>
      <c r="M17" s="4">
        <f t="shared" si="0"/>
        <v>6.9913773013283613</v>
      </c>
      <c r="N17" s="4">
        <f t="shared" si="1"/>
        <v>6.5086226986716387</v>
      </c>
      <c r="O17" s="3">
        <v>3000</v>
      </c>
    </row>
    <row r="18" spans="10:15" x14ac:dyDescent="0.25">
      <c r="J18" s="5">
        <v>10</v>
      </c>
      <c r="K18" s="3" t="s">
        <v>45</v>
      </c>
      <c r="L18" s="3">
        <v>419</v>
      </c>
      <c r="M18" s="4">
        <f t="shared" si="0"/>
        <v>7.1599045346062056</v>
      </c>
      <c r="N18" s="4">
        <f t="shared" si="1"/>
        <v>6.3400954653937944</v>
      </c>
      <c r="O18" s="3">
        <v>3000</v>
      </c>
    </row>
    <row r="19" spans="10:15" x14ac:dyDescent="0.25">
      <c r="J19" s="5">
        <v>11</v>
      </c>
      <c r="K19" s="3" t="s">
        <v>46</v>
      </c>
      <c r="L19" s="3">
        <v>485.3</v>
      </c>
      <c r="M19" s="4">
        <f t="shared" si="0"/>
        <v>6.1817432515969504</v>
      </c>
      <c r="N19" s="4">
        <f t="shared" si="1"/>
        <v>7.3182567484030496</v>
      </c>
      <c r="O19" s="3">
        <v>3000</v>
      </c>
    </row>
    <row r="20" spans="10:15" x14ac:dyDescent="0.25">
      <c r="J20" s="5">
        <v>12</v>
      </c>
      <c r="K20" s="3" t="s">
        <v>47</v>
      </c>
      <c r="L20" s="3">
        <v>479.1</v>
      </c>
      <c r="M20" s="4">
        <f t="shared" si="0"/>
        <v>6.261740763932373</v>
      </c>
      <c r="N20" s="4">
        <f t="shared" si="1"/>
        <v>7.238259236067627</v>
      </c>
      <c r="O20" s="3">
        <v>3000</v>
      </c>
    </row>
    <row r="21" spans="10:15" x14ac:dyDescent="0.25">
      <c r="J21" s="5">
        <v>13</v>
      </c>
      <c r="K21" s="3" t="s">
        <v>48</v>
      </c>
      <c r="L21" s="3">
        <v>468.5</v>
      </c>
      <c r="M21" s="4">
        <f t="shared" si="0"/>
        <v>6.4034151547492</v>
      </c>
      <c r="N21" s="4">
        <f t="shared" si="1"/>
        <v>7.0965848452508</v>
      </c>
      <c r="O21" s="3">
        <v>3000</v>
      </c>
    </row>
    <row r="22" spans="10:15" x14ac:dyDescent="0.25">
      <c r="J22" s="5">
        <v>14</v>
      </c>
      <c r="K22" s="3" t="s">
        <v>49</v>
      </c>
      <c r="L22" s="3">
        <v>495.5</v>
      </c>
      <c r="M22" s="4">
        <f t="shared" si="0"/>
        <v>6.0544904137235118</v>
      </c>
      <c r="N22" s="4">
        <f t="shared" si="1"/>
        <v>7.4455095862764882</v>
      </c>
      <c r="O22" s="3">
        <v>3000</v>
      </c>
    </row>
    <row r="23" spans="10:15" x14ac:dyDescent="0.25">
      <c r="J23" s="5">
        <v>15</v>
      </c>
      <c r="K23" s="3" t="s">
        <v>50</v>
      </c>
      <c r="L23" s="3">
        <v>529.79999999999995</v>
      </c>
      <c r="M23" s="4">
        <f t="shared" si="0"/>
        <v>5.6625141562853916</v>
      </c>
      <c r="N23" s="4">
        <f t="shared" si="1"/>
        <v>7.8374858437146084</v>
      </c>
      <c r="O23" s="3">
        <v>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F48E-19AB-4C32-B253-1861B7525001}">
  <dimension ref="F6:I13"/>
  <sheetViews>
    <sheetView topLeftCell="E4" zoomScale="219" workbookViewId="0">
      <selection activeCell="G26" sqref="G26"/>
    </sheetView>
  </sheetViews>
  <sheetFormatPr defaultRowHeight="13.2" x14ac:dyDescent="0.25"/>
  <cols>
    <col min="6" max="6" width="21.5546875" bestFit="1" customWidth="1"/>
    <col min="7" max="7" width="34.6640625" bestFit="1" customWidth="1"/>
    <col min="8" max="8" width="10.88671875" bestFit="1" customWidth="1"/>
    <col min="9" max="9" width="11.109375" bestFit="1" customWidth="1"/>
  </cols>
  <sheetData>
    <row r="6" spans="6:9" x14ac:dyDescent="0.25">
      <c r="F6" s="3"/>
      <c r="G6" s="3" t="s">
        <v>51</v>
      </c>
      <c r="H6" s="3"/>
      <c r="I6" s="3" t="s">
        <v>52</v>
      </c>
    </row>
    <row r="7" spans="6:9" x14ac:dyDescent="0.25">
      <c r="F7" s="5" t="s">
        <v>53</v>
      </c>
      <c r="G7" s="5" t="s">
        <v>54</v>
      </c>
      <c r="H7" s="5" t="s">
        <v>55</v>
      </c>
      <c r="I7" s="5">
        <v>16.5</v>
      </c>
    </row>
    <row r="8" spans="6:9" x14ac:dyDescent="0.25">
      <c r="F8" s="3" t="s">
        <v>56</v>
      </c>
      <c r="G8" s="3" t="s">
        <v>57</v>
      </c>
      <c r="H8" s="3">
        <v>6</v>
      </c>
      <c r="I8" s="3">
        <f>H8*I7</f>
        <v>99</v>
      </c>
    </row>
    <row r="9" spans="6:9" x14ac:dyDescent="0.25">
      <c r="F9" s="3" t="s">
        <v>58</v>
      </c>
      <c r="G9" s="3"/>
      <c r="H9" s="3">
        <v>2.87</v>
      </c>
      <c r="I9" s="3">
        <f>H9*I7</f>
        <v>47.355000000000004</v>
      </c>
    </row>
    <row r="10" spans="6:9" x14ac:dyDescent="0.25">
      <c r="F10" s="3" t="s">
        <v>59</v>
      </c>
      <c r="G10" s="3" t="s">
        <v>60</v>
      </c>
      <c r="H10" s="3">
        <v>3</v>
      </c>
      <c r="I10" s="3">
        <f>H10*I7</f>
        <v>49.5</v>
      </c>
    </row>
    <row r="11" spans="6:9" x14ac:dyDescent="0.25">
      <c r="F11" s="3" t="s">
        <v>61</v>
      </c>
      <c r="G11" s="3" t="s">
        <v>62</v>
      </c>
      <c r="H11" s="3">
        <v>1.5</v>
      </c>
      <c r="I11" s="3">
        <f>H11*I7</f>
        <v>24.75</v>
      </c>
    </row>
    <row r="12" spans="6:9" x14ac:dyDescent="0.25">
      <c r="F12" s="3" t="s">
        <v>63</v>
      </c>
      <c r="G12" s="3" t="s">
        <v>64</v>
      </c>
      <c r="H12" s="3">
        <v>1.63</v>
      </c>
      <c r="I12" s="3">
        <f>H12*I7</f>
        <v>26.895</v>
      </c>
    </row>
    <row r="13" spans="6:9" x14ac:dyDescent="0.25">
      <c r="F13" s="3"/>
      <c r="G13" s="3" t="s">
        <v>65</v>
      </c>
      <c r="H13" s="3">
        <f>SUM(H8:H12)</f>
        <v>15</v>
      </c>
      <c r="I13" s="3">
        <f>SUM(I8:I12)</f>
        <v>247.50000000000003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2024-05-28T13:37:30Z</dcterms:created>
  <dcterms:modified xsi:type="dcterms:W3CDTF">2024-06-06T21:21:01Z</dcterms:modified>
</cp:coreProperties>
</file>