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:\Shared drives\KRamsey Lab\Alex\Nanodrop\"/>
    </mc:Choice>
  </mc:AlternateContent>
  <xr:revisionPtr revIDLastSave="0" documentId="13_ncr:1_{2A57E332-25B6-41E1-B8AF-77E566406669}" xr6:coauthVersionLast="47" xr6:coauthVersionMax="47" xr10:uidLastSave="{00000000-0000-0000-0000-000000000000}"/>
  <bookViews>
    <workbookView xWindow="-108" yWindow="-108" windowWidth="23256" windowHeight="12456" activeTab="2" xr2:uid="{637A7DD0-BE49-4492-B140-5E42D689E5ED}"/>
  </bookViews>
  <sheets>
    <sheet name="Sheet1" sheetId="1" r:id="rId1"/>
    <sheet name="Sheet2" sheetId="2" r:id="rId2"/>
    <sheet name="cDNA calculations" sheetId="3" r:id="rId3"/>
    <sheet name="Sheet4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3" i="4" l="1"/>
  <c r="H13" i="4"/>
  <c r="I12" i="4"/>
  <c r="I11" i="4"/>
  <c r="I10" i="4"/>
  <c r="I9" i="4"/>
  <c r="I8" i="4"/>
  <c r="K19" i="3"/>
  <c r="L19" i="3" s="1"/>
  <c r="K18" i="3"/>
  <c r="L18" i="3" s="1"/>
  <c r="K17" i="3"/>
  <c r="L17" i="3" s="1"/>
  <c r="K16" i="3"/>
  <c r="L16" i="3" s="1"/>
  <c r="K15" i="3"/>
  <c r="L15" i="3" s="1"/>
  <c r="K14" i="3"/>
  <c r="L14" i="3" s="1"/>
  <c r="K13" i="3"/>
  <c r="L13" i="3" s="1"/>
  <c r="K12" i="3"/>
  <c r="L12" i="3" s="1"/>
  <c r="K11" i="3"/>
  <c r="L11" i="3" s="1"/>
  <c r="L10" i="3"/>
  <c r="K10" i="3"/>
  <c r="K9" i="3"/>
  <c r="L9" i="3" s="1"/>
  <c r="K8" i="3"/>
  <c r="L8" i="3" s="1"/>
  <c r="K7" i="3"/>
  <c r="L7" i="3" s="1"/>
  <c r="K6" i="3"/>
  <c r="L6" i="3" s="1"/>
  <c r="K5" i="3"/>
  <c r="L5" i="3" s="1"/>
</calcChain>
</file>

<file path=xl/sharedStrings.xml><?xml version="1.0" encoding="utf-8"?>
<sst xmlns="http://schemas.openxmlformats.org/spreadsheetml/2006/main" count="145" uniqueCount="66">
  <si>
    <t>#</t>
  </si>
  <si>
    <t>Sample ID</t>
  </si>
  <si>
    <t>User name</t>
  </si>
  <si>
    <t>Date and Time</t>
  </si>
  <si>
    <t>Nucleic Acid</t>
  </si>
  <si>
    <t>Unit</t>
  </si>
  <si>
    <t>A260 (Abs)</t>
  </si>
  <si>
    <t>A280 (Abs)</t>
  </si>
  <si>
    <t>260/280</t>
  </si>
  <si>
    <t>260/230</t>
  </si>
  <si>
    <t>Sample Type</t>
  </si>
  <si>
    <t>Factor</t>
  </si>
  <si>
    <t/>
  </si>
  <si>
    <t>Science</t>
  </si>
  <si>
    <t>5/22/2024 11:35:03 AM</t>
  </si>
  <si>
    <t>ng/µl</t>
  </si>
  <si>
    <t>RNA</t>
  </si>
  <si>
    <t>5/22/2024 11:35:41 AM</t>
  </si>
  <si>
    <t>5/22/2024 11:36:15 AM</t>
  </si>
  <si>
    <t>5/22/2024 11:36:49 AM</t>
  </si>
  <si>
    <t>5/22/2024 11:37:28 AM</t>
  </si>
  <si>
    <t>5/22/2024 11:38:05 AM</t>
  </si>
  <si>
    <t>5/22/2024 11:38:41 AM</t>
  </si>
  <si>
    <t>5/22/2024 11:39:20 AM</t>
  </si>
  <si>
    <t>5/22/2024 11:41:12 AM</t>
  </si>
  <si>
    <t>5/22/2024 11:41:52 AM</t>
  </si>
  <si>
    <t>5/22/2024 11:42:36 AM</t>
  </si>
  <si>
    <t>5/22/2024 11:43:17 AM</t>
  </si>
  <si>
    <t>5/22/2024 11:44:12 AM</t>
  </si>
  <si>
    <t>5/22/2024 11:44:52 AM</t>
  </si>
  <si>
    <t>5/22/2024 11:45:33 AM</t>
  </si>
  <si>
    <t>Sample</t>
  </si>
  <si>
    <t>Conc (ng/uL)</t>
  </si>
  <si>
    <t>RNA needed</t>
  </si>
  <si>
    <t>H20 needed</t>
  </si>
  <si>
    <t>total RNA</t>
  </si>
  <si>
    <t>KRLVS 148 #1 0min</t>
  </si>
  <si>
    <t>KRLVS 148 #1 1min</t>
  </si>
  <si>
    <t>KRLVS 148 #1 2min</t>
  </si>
  <si>
    <t>KRLVS 148 #1 4min</t>
  </si>
  <si>
    <t>KRLVS148 #1 8min</t>
  </si>
  <si>
    <t>KRLV S 148 #2 0min</t>
  </si>
  <si>
    <t>KRLVS 148 #2 1min</t>
  </si>
  <si>
    <t>KRLVS 148 #2 2min</t>
  </si>
  <si>
    <t>KRLVS 148 #2 4min</t>
  </si>
  <si>
    <t>KRLVS 148 #2 8min</t>
  </si>
  <si>
    <t>KRLVS 148 #3 0min</t>
  </si>
  <si>
    <t>KRLVS148 #3 1min</t>
  </si>
  <si>
    <t>KRLVS 148 #3 2min</t>
  </si>
  <si>
    <t>KRLVS 148#3 4min</t>
  </si>
  <si>
    <t>KRLVS 148 #3 8min</t>
  </si>
  <si>
    <t>Master mix for cDNA synethesis reaction</t>
  </si>
  <si>
    <t xml:space="preserve"># Reactions </t>
  </si>
  <si>
    <t>Component</t>
  </si>
  <si>
    <t>Final Conc</t>
  </si>
  <si>
    <t>Volume (uL)</t>
  </si>
  <si>
    <t>5x 1st strand buffer</t>
  </si>
  <si>
    <t>1x</t>
  </si>
  <si>
    <t>Rnase-free water</t>
  </si>
  <si>
    <t>100mM DTT</t>
  </si>
  <si>
    <t>10mM</t>
  </si>
  <si>
    <t>10mM dNTPs</t>
  </si>
  <si>
    <t>0.5mM</t>
  </si>
  <si>
    <t>Superscript III (200U/uL)</t>
  </si>
  <si>
    <t>10.8U/uL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</si>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</sst>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9" x14ac:knownFonts="1">
    <font>
      <sz val="10"/>
      <name val="Arial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CDCFF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6">
    <xf numFmtId="0" fontId="0" fillId="0" borderId="0" xfId="0"/>
    <xf numFmtId="0" fontId="18" fillId="33" borderId="10" xfId="0" applyFont="1" applyFill="1" applyBorder="1"/>
    <xf numFmtId="0" fontId="18" fillId="33" borderId="11" xfId="0" applyFont="1" applyFill="1" applyBorder="1"/>
    <xf numFmtId="0" fontId="0" fillId="0" borderId="11" xfId="0" applyBorder="1"/>
    <xf numFmtId="164" fontId="0" fillId="0" borderId="11" xfId="0" applyNumberFormat="1" applyBorder="1"/>
    <xf numFmtId="0" fontId="0" fillId="0" borderId="11" xfId="0" applyBorder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8EBD53-E292-47B4-AA0D-AC17A74DF3CF}">
  <dimension ref="A1:L16"/>
  <sheetViews>
    <sheetView workbookViewId="0">
      <selection sqref="A1:XFD1048576"/>
    </sheetView>
  </sheetViews>
  <sheetFormatPr defaultRowHeight="13.2" x14ac:dyDescent="0.25"/>
  <cols>
    <col min="1" max="12" width="22.21875" customWidth="1"/>
  </cols>
  <sheetData>
    <row r="1" spans="1:12" ht="13.2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ht="13.2" customHeight="1" x14ac:dyDescent="0.25">
      <c r="A2">
        <v>1</v>
      </c>
      <c r="B2" t="s">
        <v>12</v>
      </c>
      <c r="C2" t="s">
        <v>13</v>
      </c>
      <c r="D2" t="s">
        <v>14</v>
      </c>
      <c r="E2">
        <v>408.3</v>
      </c>
      <c r="F2" t="s">
        <v>15</v>
      </c>
      <c r="G2">
        <v>10.208</v>
      </c>
      <c r="H2">
        <v>5.2030000000000003</v>
      </c>
      <c r="I2">
        <v>1.96</v>
      </c>
      <c r="J2">
        <v>1.37</v>
      </c>
      <c r="K2" t="s">
        <v>16</v>
      </c>
      <c r="L2">
        <v>40</v>
      </c>
    </row>
    <row r="3" spans="1:12" ht="13.2" customHeight="1" x14ac:dyDescent="0.25">
      <c r="A3">
        <v>2</v>
      </c>
      <c r="B3" t="s">
        <v>12</v>
      </c>
      <c r="C3" t="s">
        <v>13</v>
      </c>
      <c r="D3" t="s">
        <v>17</v>
      </c>
      <c r="E3">
        <v>405.5</v>
      </c>
      <c r="F3" t="s">
        <v>15</v>
      </c>
      <c r="G3">
        <v>10.137</v>
      </c>
      <c r="H3">
        <v>5.2969999999999997</v>
      </c>
      <c r="I3">
        <v>1.91</v>
      </c>
      <c r="J3">
        <v>1.26</v>
      </c>
      <c r="K3" t="s">
        <v>16</v>
      </c>
      <c r="L3">
        <v>40</v>
      </c>
    </row>
    <row r="4" spans="1:12" ht="13.2" customHeight="1" x14ac:dyDescent="0.25">
      <c r="A4">
        <v>3</v>
      </c>
      <c r="B4" t="s">
        <v>12</v>
      </c>
      <c r="C4" t="s">
        <v>13</v>
      </c>
      <c r="D4" t="s">
        <v>18</v>
      </c>
      <c r="E4">
        <v>426.5</v>
      </c>
      <c r="F4" t="s">
        <v>15</v>
      </c>
      <c r="G4">
        <v>10.663</v>
      </c>
      <c r="H4">
        <v>5.4359999999999999</v>
      </c>
      <c r="I4">
        <v>1.96</v>
      </c>
      <c r="J4">
        <v>1.33</v>
      </c>
      <c r="K4" t="s">
        <v>16</v>
      </c>
      <c r="L4">
        <v>40</v>
      </c>
    </row>
    <row r="5" spans="1:12" ht="13.2" customHeight="1" x14ac:dyDescent="0.25">
      <c r="A5">
        <v>4</v>
      </c>
      <c r="B5" t="s">
        <v>12</v>
      </c>
      <c r="C5" t="s">
        <v>13</v>
      </c>
      <c r="D5" t="s">
        <v>19</v>
      </c>
      <c r="E5">
        <v>409.9</v>
      </c>
      <c r="F5" t="s">
        <v>15</v>
      </c>
      <c r="G5">
        <v>10.247999999999999</v>
      </c>
      <c r="H5">
        <v>5.2709999999999999</v>
      </c>
      <c r="I5">
        <v>1.94</v>
      </c>
      <c r="J5">
        <v>1.33</v>
      </c>
      <c r="K5" t="s">
        <v>16</v>
      </c>
      <c r="L5">
        <v>40</v>
      </c>
    </row>
    <row r="6" spans="1:12" ht="13.2" customHeight="1" x14ac:dyDescent="0.25">
      <c r="A6">
        <v>5</v>
      </c>
      <c r="B6" t="s">
        <v>12</v>
      </c>
      <c r="C6" t="s">
        <v>13</v>
      </c>
      <c r="D6" t="s">
        <v>20</v>
      </c>
      <c r="E6">
        <v>386.1</v>
      </c>
      <c r="F6" t="s">
        <v>15</v>
      </c>
      <c r="G6">
        <v>9.6519999999999992</v>
      </c>
      <c r="H6">
        <v>4.8959999999999999</v>
      </c>
      <c r="I6">
        <v>1.97</v>
      </c>
      <c r="J6">
        <v>1.5</v>
      </c>
      <c r="K6" t="s">
        <v>16</v>
      </c>
      <c r="L6">
        <v>40</v>
      </c>
    </row>
    <row r="7" spans="1:12" ht="13.2" customHeight="1" x14ac:dyDescent="0.25">
      <c r="A7">
        <v>6</v>
      </c>
      <c r="B7" t="s">
        <v>12</v>
      </c>
      <c r="C7" t="s">
        <v>13</v>
      </c>
      <c r="D7" t="s">
        <v>21</v>
      </c>
      <c r="E7">
        <v>365.8</v>
      </c>
      <c r="F7" t="s">
        <v>15</v>
      </c>
      <c r="G7">
        <v>9.1460000000000008</v>
      </c>
      <c r="H7">
        <v>4.7350000000000003</v>
      </c>
      <c r="I7">
        <v>1.93</v>
      </c>
      <c r="J7">
        <v>1.26</v>
      </c>
      <c r="K7" t="s">
        <v>16</v>
      </c>
      <c r="L7">
        <v>40</v>
      </c>
    </row>
    <row r="8" spans="1:12" ht="13.2" customHeight="1" x14ac:dyDescent="0.25">
      <c r="A8">
        <v>7</v>
      </c>
      <c r="B8" t="s">
        <v>12</v>
      </c>
      <c r="C8" t="s">
        <v>13</v>
      </c>
      <c r="D8" t="s">
        <v>22</v>
      </c>
      <c r="E8">
        <v>235.5</v>
      </c>
      <c r="F8" t="s">
        <v>15</v>
      </c>
      <c r="G8">
        <v>5.8860000000000001</v>
      </c>
      <c r="H8">
        <v>3.081</v>
      </c>
      <c r="I8">
        <v>1.91</v>
      </c>
      <c r="J8">
        <v>1.1499999999999999</v>
      </c>
      <c r="K8" t="s">
        <v>16</v>
      </c>
      <c r="L8">
        <v>40</v>
      </c>
    </row>
    <row r="9" spans="1:12" ht="13.2" customHeight="1" x14ac:dyDescent="0.25">
      <c r="A9">
        <v>8</v>
      </c>
      <c r="B9" t="s">
        <v>12</v>
      </c>
      <c r="C9" t="s">
        <v>13</v>
      </c>
      <c r="D9" t="s">
        <v>23</v>
      </c>
      <c r="E9">
        <v>402.8</v>
      </c>
      <c r="F9" t="s">
        <v>15</v>
      </c>
      <c r="G9">
        <v>10.07</v>
      </c>
      <c r="H9">
        <v>5.2080000000000002</v>
      </c>
      <c r="I9">
        <v>1.93</v>
      </c>
      <c r="J9">
        <v>1.26</v>
      </c>
      <c r="K9" t="s">
        <v>16</v>
      </c>
      <c r="L9">
        <v>40</v>
      </c>
    </row>
    <row r="10" spans="1:12" ht="13.2" customHeight="1" x14ac:dyDescent="0.25">
      <c r="A10">
        <v>9</v>
      </c>
      <c r="B10" t="s">
        <v>12</v>
      </c>
      <c r="C10" t="s">
        <v>13</v>
      </c>
      <c r="D10" t="s">
        <v>24</v>
      </c>
      <c r="E10">
        <v>441.9</v>
      </c>
      <c r="F10" t="s">
        <v>15</v>
      </c>
      <c r="G10">
        <v>11.048</v>
      </c>
      <c r="H10">
        <v>5.6840000000000002</v>
      </c>
      <c r="I10">
        <v>1.94</v>
      </c>
      <c r="J10">
        <v>1.35</v>
      </c>
      <c r="K10" t="s">
        <v>16</v>
      </c>
      <c r="L10">
        <v>40</v>
      </c>
    </row>
    <row r="11" spans="1:12" ht="13.2" customHeight="1" x14ac:dyDescent="0.25">
      <c r="A11">
        <v>10</v>
      </c>
      <c r="B11" t="s">
        <v>12</v>
      </c>
      <c r="C11" t="s">
        <v>13</v>
      </c>
      <c r="D11" t="s">
        <v>25</v>
      </c>
      <c r="E11">
        <v>274.5</v>
      </c>
      <c r="F11" t="s">
        <v>15</v>
      </c>
      <c r="G11">
        <v>6.8639999999999999</v>
      </c>
      <c r="H11">
        <v>3.5249999999999999</v>
      </c>
      <c r="I11">
        <v>1.95</v>
      </c>
      <c r="J11">
        <v>1.36</v>
      </c>
      <c r="K11" t="s">
        <v>16</v>
      </c>
      <c r="L11">
        <v>40</v>
      </c>
    </row>
    <row r="12" spans="1:12" ht="13.2" customHeight="1" x14ac:dyDescent="0.25">
      <c r="A12">
        <v>11</v>
      </c>
      <c r="B12" t="s">
        <v>12</v>
      </c>
      <c r="C12" t="s">
        <v>13</v>
      </c>
      <c r="D12" t="s">
        <v>26</v>
      </c>
      <c r="E12">
        <v>370.6</v>
      </c>
      <c r="F12" t="s">
        <v>15</v>
      </c>
      <c r="G12">
        <v>9.2650000000000006</v>
      </c>
      <c r="H12">
        <v>5.5460000000000003</v>
      </c>
      <c r="I12">
        <v>1.67</v>
      </c>
      <c r="J12">
        <v>1.03</v>
      </c>
      <c r="K12" t="s">
        <v>16</v>
      </c>
      <c r="L12">
        <v>40</v>
      </c>
    </row>
    <row r="13" spans="1:12" ht="13.2" customHeight="1" x14ac:dyDescent="0.25">
      <c r="A13">
        <v>12</v>
      </c>
      <c r="B13" t="s">
        <v>12</v>
      </c>
      <c r="C13" t="s">
        <v>13</v>
      </c>
      <c r="D13" t="s">
        <v>27</v>
      </c>
      <c r="E13">
        <v>322.60000000000002</v>
      </c>
      <c r="F13" t="s">
        <v>15</v>
      </c>
      <c r="G13">
        <v>8.0660000000000007</v>
      </c>
      <c r="H13">
        <v>4.2869999999999999</v>
      </c>
      <c r="I13">
        <v>1.88</v>
      </c>
      <c r="J13">
        <v>1.17</v>
      </c>
      <c r="K13" t="s">
        <v>16</v>
      </c>
      <c r="L13">
        <v>40</v>
      </c>
    </row>
    <row r="14" spans="1:12" ht="13.2" customHeight="1" x14ac:dyDescent="0.25">
      <c r="A14">
        <v>13</v>
      </c>
      <c r="B14" t="s">
        <v>12</v>
      </c>
      <c r="C14" t="s">
        <v>13</v>
      </c>
      <c r="D14" t="s">
        <v>28</v>
      </c>
      <c r="E14">
        <v>372.2</v>
      </c>
      <c r="F14" t="s">
        <v>15</v>
      </c>
      <c r="G14">
        <v>9.3059999999999992</v>
      </c>
      <c r="H14">
        <v>5.01</v>
      </c>
      <c r="I14">
        <v>1.86</v>
      </c>
      <c r="J14">
        <v>1.1399999999999999</v>
      </c>
      <c r="K14" t="s">
        <v>16</v>
      </c>
      <c r="L14">
        <v>40</v>
      </c>
    </row>
    <row r="15" spans="1:12" ht="13.2" customHeight="1" x14ac:dyDescent="0.25">
      <c r="A15">
        <v>14</v>
      </c>
      <c r="B15" t="s">
        <v>12</v>
      </c>
      <c r="C15" t="s">
        <v>13</v>
      </c>
      <c r="D15" t="s">
        <v>29</v>
      </c>
      <c r="E15">
        <v>342.3</v>
      </c>
      <c r="F15" t="s">
        <v>15</v>
      </c>
      <c r="G15">
        <v>8.5579999999999998</v>
      </c>
      <c r="H15">
        <v>4.5330000000000004</v>
      </c>
      <c r="I15">
        <v>1.89</v>
      </c>
      <c r="J15">
        <v>1.1299999999999999</v>
      </c>
      <c r="K15" t="s">
        <v>16</v>
      </c>
      <c r="L15">
        <v>40</v>
      </c>
    </row>
    <row r="16" spans="1:12" ht="13.2" customHeight="1" x14ac:dyDescent="0.25">
      <c r="A16">
        <v>15</v>
      </c>
      <c r="B16" t="s">
        <v>12</v>
      </c>
      <c r="C16" t="s">
        <v>13</v>
      </c>
      <c r="D16" t="s">
        <v>30</v>
      </c>
      <c r="E16">
        <v>324.60000000000002</v>
      </c>
      <c r="F16" t="s">
        <v>15</v>
      </c>
      <c r="G16">
        <v>8.1159999999999997</v>
      </c>
      <c r="H16">
        <v>4.3449999999999998</v>
      </c>
      <c r="I16">
        <v>1.87</v>
      </c>
      <c r="J16">
        <v>1.07</v>
      </c>
      <c r="K16" t="s">
        <v>16</v>
      </c>
      <c r="L16">
        <v>40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3B351C-3C5D-4466-99B9-DA76ED0F604B}">
  <dimension ref="A1:E16"/>
  <sheetViews>
    <sheetView workbookViewId="0">
      <selection sqref="A1:B16"/>
    </sheetView>
  </sheetViews>
  <sheetFormatPr defaultRowHeight="13.2" x14ac:dyDescent="0.25"/>
  <cols>
    <col min="1" max="1" width="3" bestFit="1" customWidth="1"/>
    <col min="2" max="2" width="11.6640625" bestFit="1" customWidth="1"/>
    <col min="3" max="3" width="4.88671875" bestFit="1" customWidth="1"/>
    <col min="4" max="5" width="7.5546875" bestFit="1" customWidth="1"/>
  </cols>
  <sheetData>
    <row r="1" spans="1:5" ht="13.2" customHeight="1" x14ac:dyDescent="0.25">
      <c r="A1" s="2" t="s">
        <v>0</v>
      </c>
      <c r="B1" s="2" t="s">
        <v>4</v>
      </c>
      <c r="C1" s="2" t="s">
        <v>5</v>
      </c>
      <c r="D1" s="2" t="s">
        <v>8</v>
      </c>
      <c r="E1" s="2" t="s">
        <v>9</v>
      </c>
    </row>
    <row r="2" spans="1:5" ht="13.2" customHeight="1" x14ac:dyDescent="0.25">
      <c r="A2" s="3">
        <v>1</v>
      </c>
      <c r="B2" s="3">
        <v>408.3</v>
      </c>
      <c r="C2" s="3" t="s">
        <v>15</v>
      </c>
      <c r="D2" s="3">
        <v>1.96</v>
      </c>
      <c r="E2" s="3">
        <v>1.37</v>
      </c>
    </row>
    <row r="3" spans="1:5" ht="13.2" customHeight="1" x14ac:dyDescent="0.25">
      <c r="A3" s="3">
        <v>2</v>
      </c>
      <c r="B3" s="3">
        <v>405.5</v>
      </c>
      <c r="C3" s="3" t="s">
        <v>15</v>
      </c>
      <c r="D3" s="3">
        <v>1.91</v>
      </c>
      <c r="E3" s="3">
        <v>1.26</v>
      </c>
    </row>
    <row r="4" spans="1:5" ht="13.2" customHeight="1" x14ac:dyDescent="0.25">
      <c r="A4" s="3">
        <v>3</v>
      </c>
      <c r="B4" s="3">
        <v>426.5</v>
      </c>
      <c r="C4" s="3" t="s">
        <v>15</v>
      </c>
      <c r="D4" s="3">
        <v>1.96</v>
      </c>
      <c r="E4" s="3">
        <v>1.33</v>
      </c>
    </row>
    <row r="5" spans="1:5" ht="13.2" customHeight="1" x14ac:dyDescent="0.25">
      <c r="A5" s="3">
        <v>4</v>
      </c>
      <c r="B5" s="3">
        <v>409.9</v>
      </c>
      <c r="C5" s="3" t="s">
        <v>15</v>
      </c>
      <c r="D5" s="3">
        <v>1.94</v>
      </c>
      <c r="E5" s="3">
        <v>1.33</v>
      </c>
    </row>
    <row r="6" spans="1:5" ht="13.2" customHeight="1" x14ac:dyDescent="0.25">
      <c r="A6" s="3">
        <v>5</v>
      </c>
      <c r="B6" s="3">
        <v>386.1</v>
      </c>
      <c r="C6" s="3" t="s">
        <v>15</v>
      </c>
      <c r="D6" s="3">
        <v>1.97</v>
      </c>
      <c r="E6" s="3">
        <v>1.5</v>
      </c>
    </row>
    <row r="7" spans="1:5" ht="13.2" customHeight="1" x14ac:dyDescent="0.25">
      <c r="A7" s="3">
        <v>6</v>
      </c>
      <c r="B7" s="3">
        <v>365.8</v>
      </c>
      <c r="C7" s="3" t="s">
        <v>15</v>
      </c>
      <c r="D7" s="3">
        <v>1.93</v>
      </c>
      <c r="E7" s="3">
        <v>1.26</v>
      </c>
    </row>
    <row r="8" spans="1:5" ht="13.2" customHeight="1" x14ac:dyDescent="0.25">
      <c r="A8" s="3">
        <v>7</v>
      </c>
      <c r="B8" s="3">
        <v>235.5</v>
      </c>
      <c r="C8" s="3" t="s">
        <v>15</v>
      </c>
      <c r="D8" s="3">
        <v>1.91</v>
      </c>
      <c r="E8" s="3">
        <v>1.1499999999999999</v>
      </c>
    </row>
    <row r="9" spans="1:5" ht="13.2" customHeight="1" x14ac:dyDescent="0.25">
      <c r="A9" s="3">
        <v>8</v>
      </c>
      <c r="B9" s="3">
        <v>402.8</v>
      </c>
      <c r="C9" s="3" t="s">
        <v>15</v>
      </c>
      <c r="D9" s="3">
        <v>1.93</v>
      </c>
      <c r="E9" s="3">
        <v>1.26</v>
      </c>
    </row>
    <row r="10" spans="1:5" ht="13.2" customHeight="1" x14ac:dyDescent="0.25">
      <c r="A10" s="3">
        <v>9</v>
      </c>
      <c r="B10" s="3">
        <v>441.9</v>
      </c>
      <c r="C10" s="3" t="s">
        <v>15</v>
      </c>
      <c r="D10" s="3">
        <v>1.94</v>
      </c>
      <c r="E10" s="3">
        <v>1.35</v>
      </c>
    </row>
    <row r="11" spans="1:5" ht="13.2" customHeight="1" x14ac:dyDescent="0.25">
      <c r="A11" s="3">
        <v>10</v>
      </c>
      <c r="B11" s="3">
        <v>274.5</v>
      </c>
      <c r="C11" s="3" t="s">
        <v>15</v>
      </c>
      <c r="D11" s="3">
        <v>1.95</v>
      </c>
      <c r="E11" s="3">
        <v>1.36</v>
      </c>
    </row>
    <row r="12" spans="1:5" ht="13.2" customHeight="1" x14ac:dyDescent="0.25">
      <c r="A12" s="3">
        <v>11</v>
      </c>
      <c r="B12" s="3">
        <v>370.6</v>
      </c>
      <c r="C12" s="3" t="s">
        <v>15</v>
      </c>
      <c r="D12" s="3">
        <v>1.67</v>
      </c>
      <c r="E12" s="3">
        <v>1.03</v>
      </c>
    </row>
    <row r="13" spans="1:5" ht="13.2" customHeight="1" x14ac:dyDescent="0.25">
      <c r="A13" s="3">
        <v>12</v>
      </c>
      <c r="B13" s="3">
        <v>322.60000000000002</v>
      </c>
      <c r="C13" s="3" t="s">
        <v>15</v>
      </c>
      <c r="D13" s="3">
        <v>1.88</v>
      </c>
      <c r="E13" s="3">
        <v>1.17</v>
      </c>
    </row>
    <row r="14" spans="1:5" ht="13.2" customHeight="1" x14ac:dyDescent="0.25">
      <c r="A14" s="3">
        <v>13</v>
      </c>
      <c r="B14" s="3">
        <v>372.2</v>
      </c>
      <c r="C14" s="3" t="s">
        <v>15</v>
      </c>
      <c r="D14" s="3">
        <v>1.86</v>
      </c>
      <c r="E14" s="3">
        <v>1.1399999999999999</v>
      </c>
    </row>
    <row r="15" spans="1:5" ht="13.2" customHeight="1" x14ac:dyDescent="0.25">
      <c r="A15" s="3">
        <v>14</v>
      </c>
      <c r="B15" s="3">
        <v>342.3</v>
      </c>
      <c r="C15" s="3" t="s">
        <v>15</v>
      </c>
      <c r="D15" s="3">
        <v>1.89</v>
      </c>
      <c r="E15" s="3">
        <v>1.1299999999999999</v>
      </c>
    </row>
    <row r="16" spans="1:5" ht="13.2" customHeight="1" x14ac:dyDescent="0.25">
      <c r="A16" s="3">
        <v>15</v>
      </c>
      <c r="B16" s="3">
        <v>324.60000000000002</v>
      </c>
      <c r="C16" s="3" t="s">
        <v>15</v>
      </c>
      <c r="D16" s="3">
        <v>1.87</v>
      </c>
      <c r="E16" s="3">
        <v>1.07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4C7F1F-25F7-413E-964F-38630C43F4AE}">
  <dimension ref="E4:M19"/>
  <sheetViews>
    <sheetView tabSelected="1" topLeftCell="F4" zoomScale="150" workbookViewId="0">
      <selection activeCell="N12" sqref="N12"/>
    </sheetView>
  </sheetViews>
  <sheetFormatPr defaultRowHeight="13.2" x14ac:dyDescent="0.25"/>
  <cols>
    <col min="6" max="6" width="11.6640625" bestFit="1" customWidth="1"/>
    <col min="9" max="9" width="18.21875" bestFit="1" customWidth="1"/>
    <col min="10" max="10" width="11.77734375" bestFit="1" customWidth="1"/>
    <col min="12" max="12" width="10.88671875" bestFit="1" customWidth="1"/>
  </cols>
  <sheetData>
    <row r="4" spans="5:13" x14ac:dyDescent="0.25">
      <c r="E4" s="2" t="s">
        <v>0</v>
      </c>
      <c r="F4" s="2" t="s">
        <v>4</v>
      </c>
      <c r="H4" s="2" t="s">
        <v>0</v>
      </c>
      <c r="I4" s="3" t="s">
        <v>31</v>
      </c>
      <c r="J4" s="3" t="s">
        <v>32</v>
      </c>
      <c r="K4" s="3" t="s">
        <v>33</v>
      </c>
      <c r="L4" s="3" t="s">
        <v>34</v>
      </c>
      <c r="M4" s="3" t="s">
        <v>35</v>
      </c>
    </row>
    <row r="5" spans="5:13" x14ac:dyDescent="0.25">
      <c r="E5" s="3">
        <v>1</v>
      </c>
      <c r="F5" s="3">
        <v>408.3</v>
      </c>
      <c r="H5" s="3">
        <v>1</v>
      </c>
      <c r="I5" s="3" t="s">
        <v>36</v>
      </c>
      <c r="J5" s="3">
        <v>408.3</v>
      </c>
      <c r="K5" s="4">
        <f>M5/J5</f>
        <v>7.3475385745775164</v>
      </c>
      <c r="L5" s="4">
        <f>13.5-K5</f>
        <v>6.1524614254224836</v>
      </c>
      <c r="M5" s="3">
        <v>3000</v>
      </c>
    </row>
    <row r="6" spans="5:13" x14ac:dyDescent="0.25">
      <c r="E6" s="3">
        <v>2</v>
      </c>
      <c r="F6" s="3">
        <v>405.5</v>
      </c>
      <c r="H6" s="3">
        <v>2</v>
      </c>
      <c r="I6" s="3" t="s">
        <v>37</v>
      </c>
      <c r="J6" s="3">
        <v>405.5</v>
      </c>
      <c r="K6" s="4">
        <f t="shared" ref="K6:K19" si="0">M6/J6</f>
        <v>7.3982737361282371</v>
      </c>
      <c r="L6" s="4">
        <f t="shared" ref="L6:L19" si="1">13.5-K6</f>
        <v>6.1017262638717629</v>
      </c>
      <c r="M6" s="3">
        <v>3000</v>
      </c>
    </row>
    <row r="7" spans="5:13" x14ac:dyDescent="0.25">
      <c r="E7" s="3">
        <v>3</v>
      </c>
      <c r="F7" s="3">
        <v>426.5</v>
      </c>
      <c r="H7" s="3">
        <v>3</v>
      </c>
      <c r="I7" s="3" t="s">
        <v>38</v>
      </c>
      <c r="J7" s="3">
        <v>426.5</v>
      </c>
      <c r="K7" s="4">
        <f t="shared" si="0"/>
        <v>7.0339976553341153</v>
      </c>
      <c r="L7" s="4">
        <f t="shared" si="1"/>
        <v>6.4660023446658847</v>
      </c>
      <c r="M7" s="3">
        <v>3000</v>
      </c>
    </row>
    <row r="8" spans="5:13" x14ac:dyDescent="0.25">
      <c r="E8" s="3">
        <v>4</v>
      </c>
      <c r="F8" s="3">
        <v>409.9</v>
      </c>
      <c r="H8" s="3">
        <v>4</v>
      </c>
      <c r="I8" s="3" t="s">
        <v>39</v>
      </c>
      <c r="J8" s="3">
        <v>409.9</v>
      </c>
      <c r="K8" s="4">
        <f t="shared" si="0"/>
        <v>7.3188582581117352</v>
      </c>
      <c r="L8" s="4">
        <f t="shared" si="1"/>
        <v>6.1811417418882648</v>
      </c>
      <c r="M8" s="3">
        <v>3000</v>
      </c>
    </row>
    <row r="9" spans="5:13" x14ac:dyDescent="0.25">
      <c r="E9" s="3">
        <v>5</v>
      </c>
      <c r="F9" s="3">
        <v>386.1</v>
      </c>
      <c r="H9" s="3">
        <v>5</v>
      </c>
      <c r="I9" s="3" t="s">
        <v>40</v>
      </c>
      <c r="J9" s="3">
        <v>386.1</v>
      </c>
      <c r="K9" s="4">
        <f t="shared" si="0"/>
        <v>7.7700077700077692</v>
      </c>
      <c r="L9" s="4">
        <f t="shared" si="1"/>
        <v>5.7299922299922308</v>
      </c>
      <c r="M9" s="3">
        <v>3000</v>
      </c>
    </row>
    <row r="10" spans="5:13" x14ac:dyDescent="0.25">
      <c r="E10" s="3">
        <v>6</v>
      </c>
      <c r="F10" s="3">
        <v>365.8</v>
      </c>
      <c r="H10" s="3">
        <v>6</v>
      </c>
      <c r="I10" s="3" t="s">
        <v>41</v>
      </c>
      <c r="J10" s="3">
        <v>365.8</v>
      </c>
      <c r="K10" s="4">
        <f t="shared" si="0"/>
        <v>8.2012028430836512</v>
      </c>
      <c r="L10" s="4">
        <f t="shared" si="1"/>
        <v>5.2987971569163488</v>
      </c>
      <c r="M10" s="3">
        <v>3000</v>
      </c>
    </row>
    <row r="11" spans="5:13" x14ac:dyDescent="0.25">
      <c r="E11" s="3">
        <v>7</v>
      </c>
      <c r="F11" s="3">
        <v>235.5</v>
      </c>
      <c r="H11" s="3">
        <v>7</v>
      </c>
      <c r="I11" s="3" t="s">
        <v>42</v>
      </c>
      <c r="J11" s="3">
        <v>235.5</v>
      </c>
      <c r="K11" s="4">
        <f t="shared" si="0"/>
        <v>12.738853503184714</v>
      </c>
      <c r="L11" s="4">
        <f t="shared" si="1"/>
        <v>0.7611464968152859</v>
      </c>
      <c r="M11" s="3">
        <v>3000</v>
      </c>
    </row>
    <row r="12" spans="5:13" x14ac:dyDescent="0.25">
      <c r="E12" s="3">
        <v>8</v>
      </c>
      <c r="F12" s="3">
        <v>402.8</v>
      </c>
      <c r="H12" s="3">
        <v>8</v>
      </c>
      <c r="I12" s="3" t="s">
        <v>43</v>
      </c>
      <c r="J12" s="3">
        <v>402.8</v>
      </c>
      <c r="K12" s="4">
        <f t="shared" si="0"/>
        <v>7.4478649453823236</v>
      </c>
      <c r="L12" s="4">
        <f t="shared" si="1"/>
        <v>6.0521350546176764</v>
      </c>
      <c r="M12" s="3">
        <v>3000</v>
      </c>
    </row>
    <row r="13" spans="5:13" x14ac:dyDescent="0.25">
      <c r="E13" s="3">
        <v>9</v>
      </c>
      <c r="F13" s="3">
        <v>441.9</v>
      </c>
      <c r="H13" s="3">
        <v>9</v>
      </c>
      <c r="I13" s="3" t="s">
        <v>44</v>
      </c>
      <c r="J13" s="3">
        <v>441.9</v>
      </c>
      <c r="K13" s="4">
        <f t="shared" si="0"/>
        <v>6.7888662593346911</v>
      </c>
      <c r="L13" s="4">
        <f t="shared" si="1"/>
        <v>6.7111337406653089</v>
      </c>
      <c r="M13" s="3">
        <v>3000</v>
      </c>
    </row>
    <row r="14" spans="5:13" x14ac:dyDescent="0.25">
      <c r="E14" s="3">
        <v>10</v>
      </c>
      <c r="F14" s="3">
        <v>274.5</v>
      </c>
      <c r="H14" s="3">
        <v>10</v>
      </c>
      <c r="I14" s="3" t="s">
        <v>45</v>
      </c>
      <c r="J14" s="3">
        <v>274.5</v>
      </c>
      <c r="K14" s="4">
        <f t="shared" si="0"/>
        <v>10.928961748633879</v>
      </c>
      <c r="L14" s="4">
        <f t="shared" si="1"/>
        <v>2.5710382513661205</v>
      </c>
      <c r="M14" s="3">
        <v>3000</v>
      </c>
    </row>
    <row r="15" spans="5:13" x14ac:dyDescent="0.25">
      <c r="E15" s="3">
        <v>11</v>
      </c>
      <c r="F15" s="3">
        <v>370.6</v>
      </c>
      <c r="H15" s="3">
        <v>11</v>
      </c>
      <c r="I15" s="3" t="s">
        <v>46</v>
      </c>
      <c r="J15" s="3">
        <v>370.6</v>
      </c>
      <c r="K15" s="4">
        <f t="shared" si="0"/>
        <v>8.0949811117107391</v>
      </c>
      <c r="L15" s="4">
        <f t="shared" si="1"/>
        <v>5.4050188882892609</v>
      </c>
      <c r="M15" s="3">
        <v>3000</v>
      </c>
    </row>
    <row r="16" spans="5:13" x14ac:dyDescent="0.25">
      <c r="E16" s="3">
        <v>12</v>
      </c>
      <c r="F16" s="3">
        <v>322.60000000000002</v>
      </c>
      <c r="H16" s="3">
        <v>12</v>
      </c>
      <c r="I16" s="3" t="s">
        <v>47</v>
      </c>
      <c r="J16" s="3">
        <v>322.60000000000002</v>
      </c>
      <c r="K16" s="4">
        <f t="shared" si="0"/>
        <v>9.299442033477991</v>
      </c>
      <c r="L16" s="4">
        <f t="shared" si="1"/>
        <v>4.200557966522009</v>
      </c>
      <c r="M16" s="3">
        <v>3000</v>
      </c>
    </row>
    <row r="17" spans="5:13" x14ac:dyDescent="0.25">
      <c r="E17" s="3">
        <v>13</v>
      </c>
      <c r="F17" s="3">
        <v>372.2</v>
      </c>
      <c r="H17" s="3">
        <v>13</v>
      </c>
      <c r="I17" s="3" t="s">
        <v>48</v>
      </c>
      <c r="J17" s="3">
        <v>372.2</v>
      </c>
      <c r="K17" s="4">
        <f t="shared" si="0"/>
        <v>8.0601826974744757</v>
      </c>
      <c r="L17" s="4">
        <f t="shared" si="1"/>
        <v>5.4398173025255243</v>
      </c>
      <c r="M17" s="3">
        <v>3000</v>
      </c>
    </row>
    <row r="18" spans="5:13" x14ac:dyDescent="0.25">
      <c r="E18" s="3">
        <v>14</v>
      </c>
      <c r="F18" s="3">
        <v>342.3</v>
      </c>
      <c r="H18" s="3">
        <v>14</v>
      </c>
      <c r="I18" s="3" t="s">
        <v>49</v>
      </c>
      <c r="J18" s="3">
        <v>342.3</v>
      </c>
      <c r="K18" s="4">
        <f t="shared" si="0"/>
        <v>8.7642418930762478</v>
      </c>
      <c r="L18" s="4">
        <f t="shared" si="1"/>
        <v>4.7357581069237522</v>
      </c>
      <c r="M18" s="3">
        <v>3000</v>
      </c>
    </row>
    <row r="19" spans="5:13" x14ac:dyDescent="0.25">
      <c r="E19" s="3">
        <v>15</v>
      </c>
      <c r="F19" s="3">
        <v>324.60000000000002</v>
      </c>
      <c r="H19" s="3">
        <v>15</v>
      </c>
      <c r="I19" s="3" t="s">
        <v>50</v>
      </c>
      <c r="J19" s="3">
        <v>324.60000000000002</v>
      </c>
      <c r="K19" s="4">
        <f t="shared" si="0"/>
        <v>9.2421441774491679</v>
      </c>
      <c r="L19" s="4">
        <f t="shared" si="1"/>
        <v>4.2578558225508321</v>
      </c>
      <c r="M19" s="3">
        <v>3000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8AC447-4FF5-431F-99FA-86A78EFA08D6}">
  <dimension ref="F6:I13"/>
  <sheetViews>
    <sheetView topLeftCell="B1" zoomScale="145" workbookViewId="0">
      <selection activeCell="K8" sqref="K8"/>
    </sheetView>
  </sheetViews>
  <sheetFormatPr defaultRowHeight="13.2" x14ac:dyDescent="0.25"/>
  <cols>
    <col min="6" max="6" width="21.5546875" bestFit="1" customWidth="1"/>
    <col min="7" max="7" width="34.6640625" bestFit="1" customWidth="1"/>
    <col min="8" max="8" width="10.88671875" bestFit="1" customWidth="1"/>
    <col min="9" max="9" width="11.109375" bestFit="1" customWidth="1"/>
  </cols>
  <sheetData>
    <row r="6" spans="6:9" x14ac:dyDescent="0.25">
      <c r="F6" s="3"/>
      <c r="G6" s="3" t="s">
        <v>51</v>
      </c>
      <c r="H6" s="3"/>
      <c r="I6" s="3" t="s">
        <v>52</v>
      </c>
    </row>
    <row r="7" spans="6:9" x14ac:dyDescent="0.25">
      <c r="F7" s="5" t="s">
        <v>53</v>
      </c>
      <c r="G7" s="5" t="s">
        <v>54</v>
      </c>
      <c r="H7" s="5" t="s">
        <v>55</v>
      </c>
      <c r="I7" s="5">
        <v>16.5</v>
      </c>
    </row>
    <row r="8" spans="6:9" x14ac:dyDescent="0.25">
      <c r="F8" s="3" t="s">
        <v>56</v>
      </c>
      <c r="G8" s="3" t="s">
        <v>57</v>
      </c>
      <c r="H8" s="3">
        <v>6</v>
      </c>
      <c r="I8" s="3">
        <f>H8*I7</f>
        <v>99</v>
      </c>
    </row>
    <row r="9" spans="6:9" x14ac:dyDescent="0.25">
      <c r="F9" s="3" t="s">
        <v>58</v>
      </c>
      <c r="G9" s="3"/>
      <c r="H9" s="3">
        <v>2.87</v>
      </c>
      <c r="I9" s="3">
        <f>H9*I7</f>
        <v>47.355000000000004</v>
      </c>
    </row>
    <row r="10" spans="6:9" x14ac:dyDescent="0.25">
      <c r="F10" s="3" t="s">
        <v>59</v>
      </c>
      <c r="G10" s="3" t="s">
        <v>60</v>
      </c>
      <c r="H10" s="3">
        <v>3</v>
      </c>
      <c r="I10" s="3">
        <f>H10*I7</f>
        <v>49.5</v>
      </c>
    </row>
    <row r="11" spans="6:9" x14ac:dyDescent="0.25">
      <c r="F11" s="3" t="s">
        <v>61</v>
      </c>
      <c r="G11" s="3" t="s">
        <v>62</v>
      </c>
      <c r="H11" s="3">
        <v>1.5</v>
      </c>
      <c r="I11" s="3">
        <f>H11*I7</f>
        <v>24.75</v>
      </c>
    </row>
    <row r="12" spans="6:9" x14ac:dyDescent="0.25">
      <c r="F12" s="3" t="s">
        <v>63</v>
      </c>
      <c r="G12" s="3" t="s">
        <v>64</v>
      </c>
      <c r="H12" s="3">
        <v>1.63</v>
      </c>
      <c r="I12" s="3">
        <f>H12*I7</f>
        <v>26.895</v>
      </c>
    </row>
    <row r="13" spans="6:9" x14ac:dyDescent="0.25">
      <c r="F13" s="3"/>
      <c r="G13" s="3" t="s">
        <v>65</v>
      </c>
      <c r="H13" s="3">
        <f>SUM(H8:H12)</f>
        <v>15</v>
      </c>
      <c r="I13" s="3">
        <f>SUM(I8:I12)</f>
        <v>247.50000000000003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Sheet2</vt:lpstr>
      <vt:lpstr>cDNA calculations</vt:lpstr>
      <vt:lpstr>Sheet4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Farah</dc:creator>
  <cp:lastModifiedBy>Alexandra Farah</cp:lastModifiedBy>
  <dcterms:created xsi:type="dcterms:W3CDTF">2024-05-28T13:34:24Z</dcterms:created>
  <dcterms:modified xsi:type="dcterms:W3CDTF">2024-05-31T20:11:40Z</dcterms:modified>
</cp:coreProperties>
</file>