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hared drives\KRamsey Lab\Alex\Nanodrop\"/>
    </mc:Choice>
  </mc:AlternateContent>
  <xr:revisionPtr revIDLastSave="0" documentId="13_ncr:1_{C48C86DE-594A-4A48-9197-C3E63CBEB23D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Sheet1" sheetId="1" r:id="rId1"/>
    <sheet name="Sheet2" sheetId="2" r:id="rId2"/>
    <sheet name="cDNA set up" sheetId="3" r:id="rId3"/>
    <sheet name="cDNA PCR Mix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4" l="1"/>
  <c r="H15" i="4"/>
  <c r="I14" i="4"/>
  <c r="I13" i="4"/>
  <c r="I12" i="4"/>
  <c r="I11" i="4"/>
  <c r="I10" i="4"/>
  <c r="I19" i="3"/>
  <c r="J19" i="3" s="1"/>
  <c r="I18" i="3"/>
  <c r="J18" i="3" s="1"/>
  <c r="I17" i="3"/>
  <c r="J17" i="3" s="1"/>
  <c r="I16" i="3"/>
  <c r="J16" i="3" s="1"/>
  <c r="I15" i="3"/>
  <c r="J15" i="3" s="1"/>
  <c r="I14" i="3"/>
  <c r="J14" i="3" s="1"/>
  <c r="I13" i="3"/>
  <c r="J13" i="3" s="1"/>
  <c r="I12" i="3"/>
  <c r="J12" i="3" s="1"/>
  <c r="I11" i="3"/>
  <c r="J11" i="3" s="1"/>
  <c r="I10" i="3"/>
  <c r="J10" i="3" s="1"/>
  <c r="I9" i="3"/>
  <c r="J9" i="3" s="1"/>
  <c r="I8" i="3"/>
  <c r="J8" i="3" s="1"/>
  <c r="J7" i="3"/>
  <c r="I7" i="3"/>
  <c r="I6" i="3"/>
  <c r="J6" i="3" s="1"/>
  <c r="I5" i="3"/>
  <c r="J5" i="3" s="1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5" i="2"/>
  <c r="L4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5" i="2"/>
  <c r="K4" i="2"/>
</calcChain>
</file>

<file path=xl/sharedStrings.xml><?xml version="1.0" encoding="utf-8"?>
<sst xmlns="http://schemas.openxmlformats.org/spreadsheetml/2006/main" count="139" uniqueCount="73">
  <si>
    <t>#</t>
  </si>
  <si>
    <t>Sample ID</t>
  </si>
  <si>
    <t>User name</t>
  </si>
  <si>
    <t>Date and Time</t>
  </si>
  <si>
    <t>Nucleic Acid</t>
  </si>
  <si>
    <t>Unit</t>
  </si>
  <si>
    <t>A260 (Abs)</t>
  </si>
  <si>
    <t>A280 (Abs)</t>
  </si>
  <si>
    <t>260/280</t>
  </si>
  <si>
    <t>260/230</t>
  </si>
  <si>
    <t>Sample Type</t>
  </si>
  <si>
    <t>Factor</t>
  </si>
  <si>
    <t>Science</t>
  </si>
  <si>
    <t>5/16/2024 3:21:51 PM</t>
  </si>
  <si>
    <t>ng/µl</t>
  </si>
  <si>
    <t>RNA</t>
  </si>
  <si>
    <t>5/16/2024 3:22:31 PM</t>
  </si>
  <si>
    <t>5/16/2024 3:23:10 PM</t>
  </si>
  <si>
    <t>5/16/2024 3:23:45 PM</t>
  </si>
  <si>
    <t>5/16/2024 3:24:19 PM</t>
  </si>
  <si>
    <t>5/16/2024 3:24:50 PM</t>
  </si>
  <si>
    <t>5/16/2024 3:25:35 PM</t>
  </si>
  <si>
    <t>5/16/2024 3:26:10 PM</t>
  </si>
  <si>
    <t>5/16/2024 3:26:40 PM</t>
  </si>
  <si>
    <t>5/16/2024 3:27:20 PM</t>
  </si>
  <si>
    <t>5/16/2024 3:27:52 PM</t>
  </si>
  <si>
    <t>5/16/2024 3:28:27 PM</t>
  </si>
  <si>
    <t>5/16/2024 3:29:07 PM</t>
  </si>
  <si>
    <t>13 real</t>
  </si>
  <si>
    <t>5/16/2024 3:29:39 PM</t>
  </si>
  <si>
    <t>5/16/2024 3:30:11 PM</t>
  </si>
  <si>
    <t>5/16/2024 3:30:46 PM</t>
  </si>
  <si>
    <t>total RNA (ng)</t>
  </si>
  <si>
    <t>RNA to add</t>
  </si>
  <si>
    <t>H2O to add</t>
  </si>
  <si>
    <t>Loading Dye to add</t>
  </si>
  <si>
    <t>Total per well</t>
  </si>
  <si>
    <t>Sample LVS 149</t>
  </si>
  <si>
    <t>Sample</t>
  </si>
  <si>
    <t>Conc (ng/uL)</t>
  </si>
  <si>
    <t>RNA needed</t>
  </si>
  <si>
    <t>H20 needed</t>
  </si>
  <si>
    <t>total RNA</t>
  </si>
  <si>
    <t>KRLVS 149 #1 0min</t>
  </si>
  <si>
    <t>KRLVS 149 #1 1min</t>
  </si>
  <si>
    <t>KRLVS 149 #1 2min</t>
  </si>
  <si>
    <t>KRLVS 149 #1 4min</t>
  </si>
  <si>
    <t>KRLVS149 #1 8min</t>
  </si>
  <si>
    <t>KRLV S 149 #2 0min</t>
  </si>
  <si>
    <t>KRLVS 149 #2 1min</t>
  </si>
  <si>
    <t>KRLVS 149 #2 2min</t>
  </si>
  <si>
    <t>KRLVS 149 #2 4min</t>
  </si>
  <si>
    <t>KRLVS 149 #2 8min</t>
  </si>
  <si>
    <t>KRLVS 149 #3 0min</t>
  </si>
  <si>
    <t>KRLVS149 #3 1min</t>
  </si>
  <si>
    <t>KRLVS 149 #3 2min</t>
  </si>
  <si>
    <t>KRLVS 149#3 4min</t>
  </si>
  <si>
    <t>KRLVS 149 #3 8min</t>
  </si>
  <si>
    <t>Master mix for cDNA synethesis reaction</t>
  </si>
  <si>
    <t xml:space="preserve"># Reactions </t>
  </si>
  <si>
    <t>Component</t>
  </si>
  <si>
    <t>Final Conc</t>
  </si>
  <si>
    <t>Volume (uL)</t>
  </si>
  <si>
    <t>5x 1st strand buffer</t>
  </si>
  <si>
    <t>1x</t>
  </si>
  <si>
    <t>Rnase-free water</t>
  </si>
  <si>
    <t>100mM DTT</t>
  </si>
  <si>
    <t>10mM</t>
  </si>
  <si>
    <t>10mM dNTPs</t>
  </si>
  <si>
    <t>0.5mM</t>
  </si>
  <si>
    <t>Superscript III (200U/uL)</t>
  </si>
  <si>
    <t>10.8U/uL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</si>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</sst>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0"/>
      <name val="Arial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D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8" fillId="33" borderId="10" xfId="0" applyFont="1" applyFill="1" applyBorder="1"/>
    <xf numFmtId="0" fontId="0" fillId="0" borderId="10" xfId="0" applyBorder="1"/>
    <xf numFmtId="2" fontId="0" fillId="0" borderId="10" xfId="0" applyNumberFormat="1" applyBorder="1"/>
    <xf numFmtId="164" fontId="0" fillId="0" borderId="10" xfId="0" applyNumberFormat="1" applyBorder="1"/>
    <xf numFmtId="0" fontId="0" fillId="0" borderId="10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workbookViewId="0">
      <selection sqref="A1:XFD1048576"/>
    </sheetView>
  </sheetViews>
  <sheetFormatPr defaultRowHeight="13.2" x14ac:dyDescent="0.25"/>
  <cols>
    <col min="1" max="12" width="22.21875" customWidth="1"/>
  </cols>
  <sheetData>
    <row r="1" spans="1:12" ht="13.2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13.2" customHeight="1" x14ac:dyDescent="0.25">
      <c r="A2">
        <v>1</v>
      </c>
      <c r="B2">
        <v>1</v>
      </c>
      <c r="C2" t="s">
        <v>12</v>
      </c>
      <c r="D2" t="s">
        <v>13</v>
      </c>
      <c r="E2">
        <v>345.2</v>
      </c>
      <c r="F2" t="s">
        <v>14</v>
      </c>
      <c r="G2">
        <v>8.6310000000000002</v>
      </c>
      <c r="H2">
        <v>4.3470000000000004</v>
      </c>
      <c r="I2">
        <v>1.99</v>
      </c>
      <c r="J2">
        <v>1.39</v>
      </c>
      <c r="K2" t="s">
        <v>15</v>
      </c>
      <c r="L2">
        <v>40</v>
      </c>
    </row>
    <row r="3" spans="1:12" ht="13.2" customHeight="1" x14ac:dyDescent="0.25">
      <c r="A3">
        <v>2</v>
      </c>
      <c r="B3">
        <v>2</v>
      </c>
      <c r="C3" t="s">
        <v>12</v>
      </c>
      <c r="D3" t="s">
        <v>16</v>
      </c>
      <c r="E3">
        <v>448.1</v>
      </c>
      <c r="F3" t="s">
        <v>14</v>
      </c>
      <c r="G3">
        <v>11.202999999999999</v>
      </c>
      <c r="H3">
        <v>5.992</v>
      </c>
      <c r="I3">
        <v>1.87</v>
      </c>
      <c r="J3">
        <v>1.35</v>
      </c>
      <c r="K3" t="s">
        <v>15</v>
      </c>
      <c r="L3">
        <v>40</v>
      </c>
    </row>
    <row r="4" spans="1:12" ht="13.2" customHeight="1" x14ac:dyDescent="0.25">
      <c r="A4">
        <v>3</v>
      </c>
      <c r="B4">
        <v>3</v>
      </c>
      <c r="C4" t="s">
        <v>12</v>
      </c>
      <c r="D4" t="s">
        <v>17</v>
      </c>
      <c r="E4">
        <v>399.8</v>
      </c>
      <c r="F4" t="s">
        <v>14</v>
      </c>
      <c r="G4">
        <v>9.9949999999999992</v>
      </c>
      <c r="H4">
        <v>5.1589999999999998</v>
      </c>
      <c r="I4">
        <v>1.94</v>
      </c>
      <c r="J4">
        <v>1.35</v>
      </c>
      <c r="K4" t="s">
        <v>15</v>
      </c>
      <c r="L4">
        <v>40</v>
      </c>
    </row>
    <row r="5" spans="1:12" ht="13.2" customHeight="1" x14ac:dyDescent="0.25">
      <c r="A5">
        <v>4</v>
      </c>
      <c r="B5">
        <v>4</v>
      </c>
      <c r="C5" t="s">
        <v>12</v>
      </c>
      <c r="D5" t="s">
        <v>18</v>
      </c>
      <c r="E5">
        <v>410.4</v>
      </c>
      <c r="F5" t="s">
        <v>14</v>
      </c>
      <c r="G5">
        <v>10.26</v>
      </c>
      <c r="H5">
        <v>5.298</v>
      </c>
      <c r="I5">
        <v>1.94</v>
      </c>
      <c r="J5">
        <v>1.37</v>
      </c>
      <c r="K5" t="s">
        <v>15</v>
      </c>
      <c r="L5">
        <v>40</v>
      </c>
    </row>
    <row r="6" spans="1:12" ht="13.2" customHeight="1" x14ac:dyDescent="0.25">
      <c r="A6">
        <v>5</v>
      </c>
      <c r="B6">
        <v>5</v>
      </c>
      <c r="C6" t="s">
        <v>12</v>
      </c>
      <c r="D6" t="s">
        <v>19</v>
      </c>
      <c r="E6">
        <v>433.6</v>
      </c>
      <c r="F6" t="s">
        <v>14</v>
      </c>
      <c r="G6">
        <v>10.84</v>
      </c>
      <c r="H6">
        <v>5.6379999999999999</v>
      </c>
      <c r="I6">
        <v>1.92</v>
      </c>
      <c r="J6">
        <v>1.37</v>
      </c>
      <c r="K6" t="s">
        <v>15</v>
      </c>
      <c r="L6">
        <v>40</v>
      </c>
    </row>
    <row r="7" spans="1:12" ht="13.2" customHeight="1" x14ac:dyDescent="0.25">
      <c r="A7">
        <v>6</v>
      </c>
      <c r="B7">
        <v>6</v>
      </c>
      <c r="C7" t="s">
        <v>12</v>
      </c>
      <c r="D7" t="s">
        <v>20</v>
      </c>
      <c r="E7">
        <v>458.8</v>
      </c>
      <c r="F7" t="s">
        <v>14</v>
      </c>
      <c r="G7">
        <v>11.471</v>
      </c>
      <c r="H7">
        <v>6.117</v>
      </c>
      <c r="I7">
        <v>1.88</v>
      </c>
      <c r="J7">
        <v>1.17</v>
      </c>
      <c r="K7" t="s">
        <v>15</v>
      </c>
      <c r="L7">
        <v>40</v>
      </c>
    </row>
    <row r="8" spans="1:12" ht="13.2" customHeight="1" x14ac:dyDescent="0.25">
      <c r="A8">
        <v>7</v>
      </c>
      <c r="B8">
        <v>7</v>
      </c>
      <c r="C8" t="s">
        <v>12</v>
      </c>
      <c r="D8" t="s">
        <v>21</v>
      </c>
      <c r="E8">
        <v>430.7</v>
      </c>
      <c r="F8" t="s">
        <v>14</v>
      </c>
      <c r="G8">
        <v>10.768000000000001</v>
      </c>
      <c r="H8">
        <v>5.6779999999999999</v>
      </c>
      <c r="I8">
        <v>1.9</v>
      </c>
      <c r="J8">
        <v>1.1599999999999999</v>
      </c>
      <c r="K8" t="s">
        <v>15</v>
      </c>
      <c r="L8">
        <v>40</v>
      </c>
    </row>
    <row r="9" spans="1:12" ht="13.2" customHeight="1" x14ac:dyDescent="0.25">
      <c r="A9">
        <v>8</v>
      </c>
      <c r="B9">
        <v>8</v>
      </c>
      <c r="C9" t="s">
        <v>12</v>
      </c>
      <c r="D9" t="s">
        <v>22</v>
      </c>
      <c r="E9">
        <v>392.1</v>
      </c>
      <c r="F9" t="s">
        <v>14</v>
      </c>
      <c r="G9">
        <v>9.8030000000000008</v>
      </c>
      <c r="H9">
        <v>5.1859999999999999</v>
      </c>
      <c r="I9">
        <v>1.89</v>
      </c>
      <c r="J9">
        <v>1.29</v>
      </c>
      <c r="K9" t="s">
        <v>15</v>
      </c>
      <c r="L9">
        <v>40</v>
      </c>
    </row>
    <row r="10" spans="1:12" ht="13.2" customHeight="1" x14ac:dyDescent="0.25">
      <c r="A10">
        <v>9</v>
      </c>
      <c r="B10">
        <v>9</v>
      </c>
      <c r="C10" t="s">
        <v>12</v>
      </c>
      <c r="D10" t="s">
        <v>23</v>
      </c>
      <c r="E10">
        <v>354.9</v>
      </c>
      <c r="F10" t="s">
        <v>14</v>
      </c>
      <c r="G10">
        <v>8.8719999999999999</v>
      </c>
      <c r="H10">
        <v>4.7190000000000003</v>
      </c>
      <c r="I10">
        <v>1.88</v>
      </c>
      <c r="J10">
        <v>1.18</v>
      </c>
      <c r="K10" t="s">
        <v>15</v>
      </c>
      <c r="L10">
        <v>40</v>
      </c>
    </row>
    <row r="11" spans="1:12" ht="13.2" customHeight="1" x14ac:dyDescent="0.25">
      <c r="A11">
        <v>10</v>
      </c>
      <c r="B11">
        <v>10</v>
      </c>
      <c r="C11" t="s">
        <v>12</v>
      </c>
      <c r="D11" t="s">
        <v>24</v>
      </c>
      <c r="E11">
        <v>438.5</v>
      </c>
      <c r="F11" t="s">
        <v>14</v>
      </c>
      <c r="G11">
        <v>10.962</v>
      </c>
      <c r="H11">
        <v>5.6769999999999996</v>
      </c>
      <c r="I11">
        <v>1.93</v>
      </c>
      <c r="J11">
        <v>1.3</v>
      </c>
      <c r="K11" t="s">
        <v>15</v>
      </c>
      <c r="L11">
        <v>40</v>
      </c>
    </row>
    <row r="12" spans="1:12" ht="13.2" customHeight="1" x14ac:dyDescent="0.25">
      <c r="A12">
        <v>11</v>
      </c>
      <c r="B12">
        <v>11</v>
      </c>
      <c r="C12" t="s">
        <v>12</v>
      </c>
      <c r="D12" t="s">
        <v>25</v>
      </c>
      <c r="E12">
        <v>426.7</v>
      </c>
      <c r="F12" t="s">
        <v>14</v>
      </c>
      <c r="G12">
        <v>10.666</v>
      </c>
      <c r="H12">
        <v>5.6420000000000003</v>
      </c>
      <c r="I12">
        <v>1.89</v>
      </c>
      <c r="J12">
        <v>1.1499999999999999</v>
      </c>
      <c r="K12" t="s">
        <v>15</v>
      </c>
      <c r="L12">
        <v>40</v>
      </c>
    </row>
    <row r="13" spans="1:12" ht="13.2" customHeight="1" x14ac:dyDescent="0.25">
      <c r="A13">
        <v>12</v>
      </c>
      <c r="B13">
        <v>12</v>
      </c>
      <c r="C13" t="s">
        <v>12</v>
      </c>
      <c r="D13" t="s">
        <v>26</v>
      </c>
      <c r="E13">
        <v>467.9</v>
      </c>
      <c r="F13" t="s">
        <v>14</v>
      </c>
      <c r="G13">
        <v>11.698</v>
      </c>
      <c r="H13">
        <v>6.3630000000000004</v>
      </c>
      <c r="I13">
        <v>1.84</v>
      </c>
      <c r="J13">
        <v>1.1599999999999999</v>
      </c>
      <c r="K13" t="s">
        <v>15</v>
      </c>
      <c r="L13">
        <v>40</v>
      </c>
    </row>
    <row r="14" spans="1:12" ht="13.2" customHeight="1" x14ac:dyDescent="0.25">
      <c r="A14">
        <v>13</v>
      </c>
      <c r="B14">
        <v>13</v>
      </c>
      <c r="C14" t="s">
        <v>12</v>
      </c>
      <c r="D14" t="s">
        <v>27</v>
      </c>
      <c r="E14">
        <v>389.3</v>
      </c>
      <c r="F14" t="s">
        <v>14</v>
      </c>
      <c r="G14">
        <v>9.7330000000000005</v>
      </c>
      <c r="H14">
        <v>7.5730000000000004</v>
      </c>
      <c r="I14">
        <v>1.29</v>
      </c>
      <c r="J14">
        <v>1.04</v>
      </c>
      <c r="K14" t="s">
        <v>15</v>
      </c>
      <c r="L14">
        <v>40</v>
      </c>
    </row>
    <row r="15" spans="1:12" ht="13.2" customHeight="1" x14ac:dyDescent="0.25">
      <c r="A15">
        <v>14</v>
      </c>
      <c r="B15" t="s">
        <v>28</v>
      </c>
      <c r="C15" t="s">
        <v>12</v>
      </c>
      <c r="D15" t="s">
        <v>29</v>
      </c>
      <c r="E15">
        <v>433.1</v>
      </c>
      <c r="F15" t="s">
        <v>14</v>
      </c>
      <c r="G15">
        <v>10.827999999999999</v>
      </c>
      <c r="H15">
        <v>5.819</v>
      </c>
      <c r="I15">
        <v>1.86</v>
      </c>
      <c r="J15">
        <v>1.06</v>
      </c>
      <c r="K15" t="s">
        <v>15</v>
      </c>
      <c r="L15">
        <v>40</v>
      </c>
    </row>
    <row r="16" spans="1:12" ht="13.2" customHeight="1" x14ac:dyDescent="0.25">
      <c r="A16">
        <v>15</v>
      </c>
      <c r="B16">
        <v>14</v>
      </c>
      <c r="C16" t="s">
        <v>12</v>
      </c>
      <c r="D16" t="s">
        <v>30</v>
      </c>
      <c r="E16">
        <v>483.2</v>
      </c>
      <c r="F16" t="s">
        <v>14</v>
      </c>
      <c r="G16">
        <v>12.079000000000001</v>
      </c>
      <c r="H16">
        <v>6.6029999999999998</v>
      </c>
      <c r="I16">
        <v>1.83</v>
      </c>
      <c r="J16">
        <v>1.1299999999999999</v>
      </c>
      <c r="K16" t="s">
        <v>15</v>
      </c>
      <c r="L16">
        <v>40</v>
      </c>
    </row>
    <row r="17" spans="1:12" ht="13.2" customHeight="1" x14ac:dyDescent="0.25">
      <c r="A17">
        <v>16</v>
      </c>
      <c r="B17">
        <v>15</v>
      </c>
      <c r="C17" t="s">
        <v>12</v>
      </c>
      <c r="D17" t="s">
        <v>31</v>
      </c>
      <c r="E17">
        <v>491.8</v>
      </c>
      <c r="F17" t="s">
        <v>14</v>
      </c>
      <c r="G17">
        <v>12.294</v>
      </c>
      <c r="H17">
        <v>7.0410000000000004</v>
      </c>
      <c r="I17">
        <v>1.75</v>
      </c>
      <c r="J17">
        <v>1.05</v>
      </c>
      <c r="K17" t="s">
        <v>15</v>
      </c>
      <c r="L17">
        <v>40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584F9-B096-4893-B4B0-3C8A4D243EC4}">
  <dimension ref="A1:O18"/>
  <sheetViews>
    <sheetView zoomScale="111" workbookViewId="0">
      <selection activeCell="B2" sqref="B2:B16"/>
    </sheetView>
  </sheetViews>
  <sheetFormatPr defaultRowHeight="13.2" x14ac:dyDescent="0.25"/>
  <cols>
    <col min="1" max="1" width="9.6640625" bestFit="1" customWidth="1"/>
    <col min="2" max="2" width="11.6640625" bestFit="1" customWidth="1"/>
    <col min="3" max="3" width="4.88671875" bestFit="1" customWidth="1"/>
    <col min="4" max="5" width="7.5546875" bestFit="1" customWidth="1"/>
    <col min="10" max="10" width="14.6640625" bestFit="1" customWidth="1"/>
    <col min="11" max="11" width="10.21875" bestFit="1" customWidth="1"/>
    <col min="12" max="12" width="10.109375" bestFit="1" customWidth="1"/>
    <col min="13" max="13" width="12.33203125" bestFit="1" customWidth="1"/>
    <col min="14" max="14" width="17" bestFit="1" customWidth="1"/>
  </cols>
  <sheetData>
    <row r="1" spans="1:15" ht="13.2" customHeight="1" x14ac:dyDescent="0.25">
      <c r="A1" s="1" t="s">
        <v>1</v>
      </c>
      <c r="B1" s="1" t="s">
        <v>4</v>
      </c>
      <c r="C1" s="1" t="s">
        <v>5</v>
      </c>
      <c r="D1" s="1" t="s">
        <v>8</v>
      </c>
      <c r="E1" s="1" t="s">
        <v>9</v>
      </c>
    </row>
    <row r="2" spans="1:15" ht="13.2" customHeight="1" x14ac:dyDescent="0.25">
      <c r="A2" s="2">
        <v>1</v>
      </c>
      <c r="B2" s="2">
        <v>345.2</v>
      </c>
      <c r="C2" s="2" t="s">
        <v>14</v>
      </c>
      <c r="D2" s="2">
        <v>1.99</v>
      </c>
      <c r="E2" s="2">
        <v>1.39</v>
      </c>
    </row>
    <row r="3" spans="1:15" ht="13.2" customHeight="1" x14ac:dyDescent="0.25">
      <c r="A3" s="2">
        <v>2</v>
      </c>
      <c r="B3" s="2">
        <v>448.1</v>
      </c>
      <c r="C3" s="2" t="s">
        <v>14</v>
      </c>
      <c r="D3" s="2">
        <v>1.87</v>
      </c>
      <c r="E3" s="2">
        <v>1.35</v>
      </c>
      <c r="J3" s="2" t="s">
        <v>37</v>
      </c>
      <c r="K3" s="2" t="s">
        <v>33</v>
      </c>
      <c r="L3" s="2" t="s">
        <v>34</v>
      </c>
      <c r="M3" s="2" t="s">
        <v>32</v>
      </c>
      <c r="N3" s="2" t="s">
        <v>35</v>
      </c>
      <c r="O3" s="2" t="s">
        <v>36</v>
      </c>
    </row>
    <row r="4" spans="1:15" ht="13.2" customHeight="1" x14ac:dyDescent="0.25">
      <c r="A4" s="2">
        <v>3</v>
      </c>
      <c r="B4" s="2">
        <v>399.8</v>
      </c>
      <c r="C4" s="2" t="s">
        <v>14</v>
      </c>
      <c r="D4" s="2">
        <v>1.94</v>
      </c>
      <c r="E4" s="2">
        <v>1.35</v>
      </c>
      <c r="J4" s="2">
        <v>1</v>
      </c>
      <c r="K4" s="3">
        <f>M4/B2</f>
        <v>2.8968713789107765</v>
      </c>
      <c r="L4" s="3">
        <f>O4-N4-K4</f>
        <v>7.1031286210892235</v>
      </c>
      <c r="M4" s="2">
        <v>1000</v>
      </c>
      <c r="N4" s="2">
        <v>2</v>
      </c>
      <c r="O4" s="2">
        <v>12</v>
      </c>
    </row>
    <row r="5" spans="1:15" ht="13.2" customHeight="1" x14ac:dyDescent="0.25">
      <c r="A5" s="2">
        <v>4</v>
      </c>
      <c r="B5" s="2">
        <v>410.4</v>
      </c>
      <c r="C5" s="2" t="s">
        <v>14</v>
      </c>
      <c r="D5" s="2">
        <v>1.94</v>
      </c>
      <c r="E5" s="2">
        <v>1.37</v>
      </c>
      <c r="J5" s="2">
        <v>2</v>
      </c>
      <c r="K5" s="3">
        <f>M5/B3</f>
        <v>2.2316447221602318</v>
      </c>
      <c r="L5" s="3">
        <f>O5-N5-K5</f>
        <v>7.7683552778397686</v>
      </c>
      <c r="M5" s="2">
        <v>1000</v>
      </c>
      <c r="N5" s="2">
        <v>2</v>
      </c>
      <c r="O5" s="2">
        <v>12</v>
      </c>
    </row>
    <row r="6" spans="1:15" ht="13.2" customHeight="1" x14ac:dyDescent="0.25">
      <c r="A6" s="2">
        <v>5</v>
      </c>
      <c r="B6" s="2">
        <v>433.6</v>
      </c>
      <c r="C6" s="2" t="s">
        <v>14</v>
      </c>
      <c r="D6" s="2">
        <v>1.92</v>
      </c>
      <c r="E6" s="2">
        <v>1.37</v>
      </c>
      <c r="J6" s="2">
        <v>3</v>
      </c>
      <c r="K6" s="3">
        <f t="shared" ref="K6:K18" si="0">M6/B4</f>
        <v>2.5012506253126561</v>
      </c>
      <c r="L6" s="3">
        <f t="shared" ref="L6:L18" si="1">O6-N6-K6</f>
        <v>7.4987493746873444</v>
      </c>
      <c r="M6" s="2">
        <v>1000</v>
      </c>
      <c r="N6" s="2">
        <v>2</v>
      </c>
      <c r="O6" s="2">
        <v>12</v>
      </c>
    </row>
    <row r="7" spans="1:15" ht="13.2" customHeight="1" x14ac:dyDescent="0.25">
      <c r="A7" s="2">
        <v>6</v>
      </c>
      <c r="B7" s="2">
        <v>458.8</v>
      </c>
      <c r="C7" s="2" t="s">
        <v>14</v>
      </c>
      <c r="D7" s="2">
        <v>1.88</v>
      </c>
      <c r="E7" s="2">
        <v>1.17</v>
      </c>
      <c r="J7" s="2">
        <v>4</v>
      </c>
      <c r="K7" s="3">
        <f t="shared" si="0"/>
        <v>2.4366471734892787</v>
      </c>
      <c r="L7" s="3">
        <f t="shared" si="1"/>
        <v>7.5633528265107213</v>
      </c>
      <c r="M7" s="2">
        <v>1000</v>
      </c>
      <c r="N7" s="2">
        <v>2</v>
      </c>
      <c r="O7" s="2">
        <v>12</v>
      </c>
    </row>
    <row r="8" spans="1:15" ht="13.2" customHeight="1" x14ac:dyDescent="0.25">
      <c r="A8" s="2">
        <v>7</v>
      </c>
      <c r="B8" s="2">
        <v>430.7</v>
      </c>
      <c r="C8" s="2" t="s">
        <v>14</v>
      </c>
      <c r="D8" s="2">
        <v>1.9</v>
      </c>
      <c r="E8" s="2">
        <v>1.1599999999999999</v>
      </c>
      <c r="J8" s="2">
        <v>5</v>
      </c>
      <c r="K8" s="3">
        <f t="shared" si="0"/>
        <v>2.3062730627306274</v>
      </c>
      <c r="L8" s="3">
        <f t="shared" si="1"/>
        <v>7.6937269372693731</v>
      </c>
      <c r="M8" s="2">
        <v>1000</v>
      </c>
      <c r="N8" s="2">
        <v>2</v>
      </c>
      <c r="O8" s="2">
        <v>12</v>
      </c>
    </row>
    <row r="9" spans="1:15" ht="13.2" customHeight="1" x14ac:dyDescent="0.25">
      <c r="A9" s="2">
        <v>8</v>
      </c>
      <c r="B9" s="2">
        <v>392.1</v>
      </c>
      <c r="C9" s="2" t="s">
        <v>14</v>
      </c>
      <c r="D9" s="2">
        <v>1.89</v>
      </c>
      <c r="E9" s="2">
        <v>1.29</v>
      </c>
      <c r="J9" s="2">
        <v>6</v>
      </c>
      <c r="K9" s="3">
        <f t="shared" si="0"/>
        <v>2.1795989537925022</v>
      </c>
      <c r="L9" s="3">
        <f t="shared" si="1"/>
        <v>7.8204010462074978</v>
      </c>
      <c r="M9" s="2">
        <v>1000</v>
      </c>
      <c r="N9" s="2">
        <v>2</v>
      </c>
      <c r="O9" s="2">
        <v>12</v>
      </c>
    </row>
    <row r="10" spans="1:15" ht="13.2" customHeight="1" x14ac:dyDescent="0.25">
      <c r="A10" s="2">
        <v>9</v>
      </c>
      <c r="B10" s="2">
        <v>354.9</v>
      </c>
      <c r="C10" s="2" t="s">
        <v>14</v>
      </c>
      <c r="D10" s="2">
        <v>1.88</v>
      </c>
      <c r="E10" s="2">
        <v>1.18</v>
      </c>
      <c r="J10" s="2">
        <v>7</v>
      </c>
      <c r="K10" s="3">
        <f t="shared" si="0"/>
        <v>2.3218017181332713</v>
      </c>
      <c r="L10" s="3">
        <f t="shared" si="1"/>
        <v>7.6781982818667291</v>
      </c>
      <c r="M10" s="2">
        <v>1000</v>
      </c>
      <c r="N10" s="2">
        <v>2</v>
      </c>
      <c r="O10" s="2">
        <v>12</v>
      </c>
    </row>
    <row r="11" spans="1:15" ht="13.2" customHeight="1" x14ac:dyDescent="0.25">
      <c r="A11" s="2">
        <v>10</v>
      </c>
      <c r="B11" s="2">
        <v>438.5</v>
      </c>
      <c r="C11" s="2" t="s">
        <v>14</v>
      </c>
      <c r="D11" s="2">
        <v>1.93</v>
      </c>
      <c r="E11" s="2">
        <v>1.3</v>
      </c>
      <c r="J11" s="2">
        <v>8</v>
      </c>
      <c r="K11" s="3">
        <f t="shared" si="0"/>
        <v>2.5503698036215248</v>
      </c>
      <c r="L11" s="3">
        <f t="shared" si="1"/>
        <v>7.4496301963784752</v>
      </c>
      <c r="M11" s="2">
        <v>1000</v>
      </c>
      <c r="N11" s="2">
        <v>2</v>
      </c>
      <c r="O11" s="2">
        <v>12</v>
      </c>
    </row>
    <row r="12" spans="1:15" ht="13.2" customHeight="1" x14ac:dyDescent="0.25">
      <c r="A12" s="2">
        <v>11</v>
      </c>
      <c r="B12" s="2">
        <v>426.7</v>
      </c>
      <c r="C12" s="2" t="s">
        <v>14</v>
      </c>
      <c r="D12" s="2">
        <v>1.89</v>
      </c>
      <c r="E12" s="2">
        <v>1.1499999999999999</v>
      </c>
      <c r="J12" s="2">
        <v>9</v>
      </c>
      <c r="K12" s="3">
        <f t="shared" si="0"/>
        <v>2.8176951253874334</v>
      </c>
      <c r="L12" s="3">
        <f t="shared" si="1"/>
        <v>7.1823048746125666</v>
      </c>
      <c r="M12" s="2">
        <v>1000</v>
      </c>
      <c r="N12" s="2">
        <v>2</v>
      </c>
      <c r="O12" s="2">
        <v>12</v>
      </c>
    </row>
    <row r="13" spans="1:15" ht="13.2" customHeight="1" x14ac:dyDescent="0.25">
      <c r="A13" s="2">
        <v>12</v>
      </c>
      <c r="B13" s="2">
        <v>467.9</v>
      </c>
      <c r="C13" s="2" t="s">
        <v>14</v>
      </c>
      <c r="D13" s="2">
        <v>1.84</v>
      </c>
      <c r="E13" s="2">
        <v>1.1599999999999999</v>
      </c>
      <c r="J13" s="2">
        <v>10</v>
      </c>
      <c r="K13" s="3">
        <f t="shared" si="0"/>
        <v>2.2805017103762828</v>
      </c>
      <c r="L13" s="3">
        <f t="shared" si="1"/>
        <v>7.7194982896237168</v>
      </c>
      <c r="M13" s="2">
        <v>1000</v>
      </c>
      <c r="N13" s="2">
        <v>2</v>
      </c>
      <c r="O13" s="2">
        <v>12</v>
      </c>
    </row>
    <row r="14" spans="1:15" ht="13.2" customHeight="1" x14ac:dyDescent="0.25">
      <c r="A14" s="2">
        <v>13</v>
      </c>
      <c r="B14" s="2">
        <v>433.1</v>
      </c>
      <c r="C14" s="2" t="s">
        <v>14</v>
      </c>
      <c r="D14" s="2">
        <v>1.86</v>
      </c>
      <c r="E14" s="2">
        <v>1.06</v>
      </c>
      <c r="J14" s="2">
        <v>11</v>
      </c>
      <c r="K14" s="3">
        <f t="shared" si="0"/>
        <v>2.3435669088352471</v>
      </c>
      <c r="L14" s="3">
        <f t="shared" si="1"/>
        <v>7.6564330911647529</v>
      </c>
      <c r="M14" s="2">
        <v>1000</v>
      </c>
      <c r="N14" s="2">
        <v>2</v>
      </c>
      <c r="O14" s="2">
        <v>12</v>
      </c>
    </row>
    <row r="15" spans="1:15" ht="13.2" customHeight="1" x14ac:dyDescent="0.25">
      <c r="A15" s="2">
        <v>14</v>
      </c>
      <c r="B15" s="2">
        <v>483.2</v>
      </c>
      <c r="C15" s="2" t="s">
        <v>14</v>
      </c>
      <c r="D15" s="2">
        <v>1.83</v>
      </c>
      <c r="E15" s="2">
        <v>1.1299999999999999</v>
      </c>
      <c r="J15" s="2">
        <v>12</v>
      </c>
      <c r="K15" s="3">
        <f t="shared" si="0"/>
        <v>2.1372088053002778</v>
      </c>
      <c r="L15" s="3">
        <f t="shared" si="1"/>
        <v>7.8627911946997227</v>
      </c>
      <c r="M15" s="2">
        <v>1000</v>
      </c>
      <c r="N15" s="2">
        <v>2</v>
      </c>
      <c r="O15" s="2">
        <v>12</v>
      </c>
    </row>
    <row r="16" spans="1:15" ht="13.2" customHeight="1" x14ac:dyDescent="0.25">
      <c r="A16" s="2">
        <v>15</v>
      </c>
      <c r="B16" s="2">
        <v>491.8</v>
      </c>
      <c r="C16" s="2" t="s">
        <v>14</v>
      </c>
      <c r="D16" s="2">
        <v>1.75</v>
      </c>
      <c r="E16" s="2">
        <v>1.05</v>
      </c>
      <c r="J16" s="2">
        <v>13</v>
      </c>
      <c r="K16" s="3">
        <f t="shared" si="0"/>
        <v>2.3089355806972982</v>
      </c>
      <c r="L16" s="3">
        <f t="shared" si="1"/>
        <v>7.6910644193027018</v>
      </c>
      <c r="M16" s="2">
        <v>1000</v>
      </c>
      <c r="N16" s="2">
        <v>2</v>
      </c>
      <c r="O16" s="2">
        <v>12</v>
      </c>
    </row>
    <row r="17" spans="10:15" x14ac:dyDescent="0.25">
      <c r="J17" s="2">
        <v>14</v>
      </c>
      <c r="K17" s="3">
        <f t="shared" si="0"/>
        <v>2.0695364238410598</v>
      </c>
      <c r="L17" s="3">
        <f t="shared" si="1"/>
        <v>7.9304635761589406</v>
      </c>
      <c r="M17" s="2">
        <v>1000</v>
      </c>
      <c r="N17" s="2">
        <v>2</v>
      </c>
      <c r="O17" s="2">
        <v>12</v>
      </c>
    </row>
    <row r="18" spans="10:15" x14ac:dyDescent="0.25">
      <c r="J18" s="2">
        <v>15</v>
      </c>
      <c r="K18" s="3">
        <f t="shared" si="0"/>
        <v>2.0333468889792599</v>
      </c>
      <c r="L18" s="3">
        <f t="shared" si="1"/>
        <v>7.9666531110207401</v>
      </c>
      <c r="M18" s="2">
        <v>1000</v>
      </c>
      <c r="N18" s="2">
        <v>2</v>
      </c>
      <c r="O18" s="2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BCEB7-FF87-4FC0-AAE5-292483F22B79}">
  <dimension ref="F4:K19"/>
  <sheetViews>
    <sheetView tabSelected="1" topLeftCell="D3" zoomScale="167" workbookViewId="0">
      <selection activeCell="M12" sqref="M12"/>
    </sheetView>
  </sheetViews>
  <sheetFormatPr defaultRowHeight="13.2" x14ac:dyDescent="0.25"/>
  <cols>
    <col min="7" max="7" width="18.21875" bestFit="1" customWidth="1"/>
    <col min="8" max="8" width="11.77734375" bestFit="1" customWidth="1"/>
    <col min="9" max="9" width="11.21875" bestFit="1" customWidth="1"/>
    <col min="10" max="10" width="10.77734375" bestFit="1" customWidth="1"/>
  </cols>
  <sheetData>
    <row r="4" spans="6:11" x14ac:dyDescent="0.25">
      <c r="F4" s="1" t="s">
        <v>0</v>
      </c>
      <c r="G4" s="2" t="s">
        <v>38</v>
      </c>
      <c r="H4" s="2" t="s">
        <v>39</v>
      </c>
      <c r="I4" s="2" t="s">
        <v>40</v>
      </c>
      <c r="J4" s="2" t="s">
        <v>41</v>
      </c>
      <c r="K4" s="2" t="s">
        <v>42</v>
      </c>
    </row>
    <row r="5" spans="6:11" x14ac:dyDescent="0.25">
      <c r="F5" s="2">
        <v>1</v>
      </c>
      <c r="G5" s="2" t="s">
        <v>43</v>
      </c>
      <c r="H5" s="2">
        <v>345.2</v>
      </c>
      <c r="I5" s="4">
        <f>K5/H5</f>
        <v>8.6906141367323286</v>
      </c>
      <c r="J5" s="4">
        <f>13.5-I5</f>
        <v>4.8093858632676714</v>
      </c>
      <c r="K5" s="2">
        <v>3000</v>
      </c>
    </row>
    <row r="6" spans="6:11" x14ac:dyDescent="0.25">
      <c r="F6" s="2">
        <v>2</v>
      </c>
      <c r="G6" s="2" t="s">
        <v>44</v>
      </c>
      <c r="H6" s="2">
        <v>448.1</v>
      </c>
      <c r="I6" s="4">
        <f t="shared" ref="I6:I19" si="0">K6/H6</f>
        <v>6.6949341664806958</v>
      </c>
      <c r="J6" s="4">
        <f t="shared" ref="J6:J19" si="1">13.5-I6</f>
        <v>6.8050658335193042</v>
      </c>
      <c r="K6" s="2">
        <v>3000</v>
      </c>
    </row>
    <row r="7" spans="6:11" x14ac:dyDescent="0.25">
      <c r="F7" s="2">
        <v>3</v>
      </c>
      <c r="G7" s="2" t="s">
        <v>45</v>
      </c>
      <c r="H7" s="2">
        <v>399.8</v>
      </c>
      <c r="I7" s="4">
        <f t="shared" si="0"/>
        <v>7.5037518759379687</v>
      </c>
      <c r="J7" s="4">
        <f t="shared" si="1"/>
        <v>5.9962481240620313</v>
      </c>
      <c r="K7" s="2">
        <v>3000</v>
      </c>
    </row>
    <row r="8" spans="6:11" x14ac:dyDescent="0.25">
      <c r="F8" s="2">
        <v>4</v>
      </c>
      <c r="G8" s="2" t="s">
        <v>46</v>
      </c>
      <c r="H8" s="2">
        <v>410.4</v>
      </c>
      <c r="I8" s="4">
        <f t="shared" si="0"/>
        <v>7.3099415204678371</v>
      </c>
      <c r="J8" s="4">
        <f t="shared" si="1"/>
        <v>6.1900584795321629</v>
      </c>
      <c r="K8" s="2">
        <v>3000</v>
      </c>
    </row>
    <row r="9" spans="6:11" x14ac:dyDescent="0.25">
      <c r="F9" s="2">
        <v>5</v>
      </c>
      <c r="G9" s="2" t="s">
        <v>47</v>
      </c>
      <c r="H9" s="2">
        <v>433.6</v>
      </c>
      <c r="I9" s="4">
        <f t="shared" si="0"/>
        <v>6.9188191881918817</v>
      </c>
      <c r="J9" s="4">
        <f t="shared" si="1"/>
        <v>6.5811808118081183</v>
      </c>
      <c r="K9" s="2">
        <v>3000</v>
      </c>
    </row>
    <row r="10" spans="6:11" x14ac:dyDescent="0.25">
      <c r="F10" s="2">
        <v>6</v>
      </c>
      <c r="G10" s="2" t="s">
        <v>48</v>
      </c>
      <c r="H10" s="2">
        <v>458.8</v>
      </c>
      <c r="I10" s="4">
        <f t="shared" si="0"/>
        <v>6.5387968613775067</v>
      </c>
      <c r="J10" s="4">
        <f t="shared" si="1"/>
        <v>6.9612031386224933</v>
      </c>
      <c r="K10" s="2">
        <v>3000</v>
      </c>
    </row>
    <row r="11" spans="6:11" x14ac:dyDescent="0.25">
      <c r="F11" s="2">
        <v>7</v>
      </c>
      <c r="G11" s="2" t="s">
        <v>49</v>
      </c>
      <c r="H11" s="2">
        <v>430.7</v>
      </c>
      <c r="I11" s="4">
        <f t="shared" si="0"/>
        <v>6.9654051543998143</v>
      </c>
      <c r="J11" s="4">
        <f t="shared" si="1"/>
        <v>6.5345948456001857</v>
      </c>
      <c r="K11" s="2">
        <v>3000</v>
      </c>
    </row>
    <row r="12" spans="6:11" x14ac:dyDescent="0.25">
      <c r="F12" s="2">
        <v>8</v>
      </c>
      <c r="G12" s="2" t="s">
        <v>50</v>
      </c>
      <c r="H12" s="2">
        <v>392.1</v>
      </c>
      <c r="I12" s="4">
        <f t="shared" si="0"/>
        <v>7.6511094108645752</v>
      </c>
      <c r="J12" s="4">
        <f t="shared" si="1"/>
        <v>5.8488905891354248</v>
      </c>
      <c r="K12" s="2">
        <v>3000</v>
      </c>
    </row>
    <row r="13" spans="6:11" x14ac:dyDescent="0.25">
      <c r="F13" s="2">
        <v>9</v>
      </c>
      <c r="G13" s="2" t="s">
        <v>51</v>
      </c>
      <c r="H13" s="2">
        <v>354.9</v>
      </c>
      <c r="I13" s="4">
        <f t="shared" si="0"/>
        <v>8.4530853761622993</v>
      </c>
      <c r="J13" s="4">
        <f t="shared" si="1"/>
        <v>5.0469146238377007</v>
      </c>
      <c r="K13" s="2">
        <v>3000</v>
      </c>
    </row>
    <row r="14" spans="6:11" x14ac:dyDescent="0.25">
      <c r="F14" s="2">
        <v>10</v>
      </c>
      <c r="G14" s="2" t="s">
        <v>52</v>
      </c>
      <c r="H14" s="2">
        <v>438.5</v>
      </c>
      <c r="I14" s="4">
        <f t="shared" si="0"/>
        <v>6.8415051311288479</v>
      </c>
      <c r="J14" s="4">
        <f t="shared" si="1"/>
        <v>6.6584948688711521</v>
      </c>
      <c r="K14" s="2">
        <v>3000</v>
      </c>
    </row>
    <row r="15" spans="6:11" x14ac:dyDescent="0.25">
      <c r="F15" s="2">
        <v>11</v>
      </c>
      <c r="G15" s="2" t="s">
        <v>53</v>
      </c>
      <c r="H15" s="2">
        <v>426.7</v>
      </c>
      <c r="I15" s="4">
        <f t="shared" si="0"/>
        <v>7.0307007265057422</v>
      </c>
      <c r="J15" s="4">
        <f t="shared" si="1"/>
        <v>6.4692992734942578</v>
      </c>
      <c r="K15" s="2">
        <v>3000</v>
      </c>
    </row>
    <row r="16" spans="6:11" x14ac:dyDescent="0.25">
      <c r="F16" s="2">
        <v>12</v>
      </c>
      <c r="G16" s="2" t="s">
        <v>54</v>
      </c>
      <c r="H16" s="2">
        <v>467.9</v>
      </c>
      <c r="I16" s="4">
        <f t="shared" si="0"/>
        <v>6.4116264159008338</v>
      </c>
      <c r="J16" s="4">
        <f t="shared" si="1"/>
        <v>7.0883735840991662</v>
      </c>
      <c r="K16" s="2">
        <v>3000</v>
      </c>
    </row>
    <row r="17" spans="6:11" x14ac:dyDescent="0.25">
      <c r="F17" s="2">
        <v>13</v>
      </c>
      <c r="G17" s="2" t="s">
        <v>55</v>
      </c>
      <c r="H17" s="2">
        <v>433.1</v>
      </c>
      <c r="I17" s="4">
        <f t="shared" si="0"/>
        <v>6.9268067420918955</v>
      </c>
      <c r="J17" s="4">
        <f t="shared" si="1"/>
        <v>6.5731932579081045</v>
      </c>
      <c r="K17" s="2">
        <v>3000</v>
      </c>
    </row>
    <row r="18" spans="6:11" x14ac:dyDescent="0.25">
      <c r="F18" s="2">
        <v>14</v>
      </c>
      <c r="G18" s="2" t="s">
        <v>56</v>
      </c>
      <c r="H18" s="2">
        <v>483.2</v>
      </c>
      <c r="I18" s="4">
        <f t="shared" si="0"/>
        <v>6.2086092715231791</v>
      </c>
      <c r="J18" s="4">
        <f t="shared" si="1"/>
        <v>7.2913907284768209</v>
      </c>
      <c r="K18" s="2">
        <v>3000</v>
      </c>
    </row>
    <row r="19" spans="6:11" x14ac:dyDescent="0.25">
      <c r="F19" s="2">
        <v>15</v>
      </c>
      <c r="G19" s="2" t="s">
        <v>57</v>
      </c>
      <c r="H19" s="2">
        <v>491.8</v>
      </c>
      <c r="I19" s="4">
        <f t="shared" si="0"/>
        <v>6.1000406669377796</v>
      </c>
      <c r="J19" s="4">
        <f t="shared" si="1"/>
        <v>7.3999593330622204</v>
      </c>
      <c r="K19" s="2">
        <v>3000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4B31E-BFC7-4D4B-B09C-DE417ACE5925}">
  <dimension ref="F8:I15"/>
  <sheetViews>
    <sheetView topLeftCell="D1" zoomScale="116" workbookViewId="0">
      <selection activeCell="G15" sqref="G15"/>
    </sheetView>
  </sheetViews>
  <sheetFormatPr defaultRowHeight="13.2" x14ac:dyDescent="0.25"/>
  <cols>
    <col min="6" max="6" width="21.5546875" bestFit="1" customWidth="1"/>
    <col min="7" max="7" width="34.6640625" bestFit="1" customWidth="1"/>
    <col min="8" max="8" width="10.88671875" bestFit="1" customWidth="1"/>
    <col min="9" max="9" width="11.109375" bestFit="1" customWidth="1"/>
  </cols>
  <sheetData>
    <row r="8" spans="6:9" x14ac:dyDescent="0.25">
      <c r="F8" s="2"/>
      <c r="G8" s="2" t="s">
        <v>58</v>
      </c>
      <c r="H8" s="2"/>
      <c r="I8" s="2" t="s">
        <v>59</v>
      </c>
    </row>
    <row r="9" spans="6:9" x14ac:dyDescent="0.25">
      <c r="F9" s="5" t="s">
        <v>60</v>
      </c>
      <c r="G9" s="5" t="s">
        <v>61</v>
      </c>
      <c r="H9" s="5" t="s">
        <v>62</v>
      </c>
      <c r="I9" s="5">
        <v>16.5</v>
      </c>
    </row>
    <row r="10" spans="6:9" x14ac:dyDescent="0.25">
      <c r="F10" s="2" t="s">
        <v>63</v>
      </c>
      <c r="G10" s="2" t="s">
        <v>64</v>
      </c>
      <c r="H10" s="2">
        <v>6</v>
      </c>
      <c r="I10" s="2">
        <f>H10*I9</f>
        <v>99</v>
      </c>
    </row>
    <row r="11" spans="6:9" x14ac:dyDescent="0.25">
      <c r="F11" s="2" t="s">
        <v>65</v>
      </c>
      <c r="G11" s="2"/>
      <c r="H11" s="2">
        <v>2.87</v>
      </c>
      <c r="I11" s="2">
        <f>H11*I9</f>
        <v>47.355000000000004</v>
      </c>
    </row>
    <row r="12" spans="6:9" x14ac:dyDescent="0.25">
      <c r="F12" s="2" t="s">
        <v>66</v>
      </c>
      <c r="G12" s="2" t="s">
        <v>67</v>
      </c>
      <c r="H12" s="2">
        <v>3</v>
      </c>
      <c r="I12" s="2">
        <f>H12*I9</f>
        <v>49.5</v>
      </c>
    </row>
    <row r="13" spans="6:9" x14ac:dyDescent="0.25">
      <c r="F13" s="2" t="s">
        <v>68</v>
      </c>
      <c r="G13" s="2" t="s">
        <v>69</v>
      </c>
      <c r="H13" s="2">
        <v>1.5</v>
      </c>
      <c r="I13" s="2">
        <f>H13*I9</f>
        <v>24.75</v>
      </c>
    </row>
    <row r="14" spans="6:9" x14ac:dyDescent="0.25">
      <c r="F14" s="2" t="s">
        <v>70</v>
      </c>
      <c r="G14" s="2" t="s">
        <v>71</v>
      </c>
      <c r="H14" s="2">
        <v>1.63</v>
      </c>
      <c r="I14" s="2">
        <f>H14*I9</f>
        <v>26.895</v>
      </c>
    </row>
    <row r="15" spans="6:9" x14ac:dyDescent="0.25">
      <c r="F15" s="2"/>
      <c r="G15" s="2" t="s">
        <v>72</v>
      </c>
      <c r="H15" s="2">
        <f>SUM(H10:H14)</f>
        <v>15</v>
      </c>
      <c r="I15" s="2">
        <f>SUM(I10:I14)</f>
        <v>247.50000000000003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cDNA set up</vt:lpstr>
      <vt:lpstr>cDNA PCR Mix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Farah</dc:creator>
  <cp:lastModifiedBy>Alexandra Farah</cp:lastModifiedBy>
  <dcterms:created xsi:type="dcterms:W3CDTF">2024-05-16T20:01:28Z</dcterms:created>
  <dcterms:modified xsi:type="dcterms:W3CDTF">2024-05-29T13:00:24Z</dcterms:modified>
</cp:coreProperties>
</file>