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0405D4A3-CBFD-475C-B42A-9E1D1B10674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  <sheet name="cDNA" sheetId="3" r:id="rId3"/>
    <sheet name="cDNA PCR templa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L6" i="2"/>
  <c r="L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6" i="2"/>
  <c r="K5" i="2"/>
  <c r="H11" i="4"/>
  <c r="G12" i="4"/>
  <c r="H9" i="4"/>
  <c r="H8" i="4"/>
  <c r="H7" i="4"/>
  <c r="J17" i="3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5" i="3"/>
  <c r="G5" i="3" s="1"/>
  <c r="H10" i="4" l="1"/>
  <c r="H12" i="4" s="1"/>
</calcChain>
</file>

<file path=xl/sharedStrings.xml><?xml version="1.0" encoding="utf-8"?>
<sst xmlns="http://schemas.openxmlformats.org/spreadsheetml/2006/main" count="165" uniqueCount="72">
  <si>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</si>
  <si>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</si>
  <si>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</si>
  <si>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</si>
  <si>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</si>
  <si>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</si>
  <si>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</si>
  <si>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</si>
  <si>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</si>
  <si>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</si>
  <si>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</si>
  <si>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</si>
  <si>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/>
  </si>
  <si>
    <t>Science</t>
  </si>
  <si>
    <t>5/10/2024 10:47:49 AM</t>
  </si>
  <si>
    <t>ng/µl</t>
  </si>
  <si>
    <t>RNA</t>
  </si>
  <si>
    <t>5/10/2024 10:48:22 AM</t>
  </si>
  <si>
    <t>5/10/2024 10:48:54 AM</t>
  </si>
  <si>
    <t>5/10/2024 10:49:27 AM</t>
  </si>
  <si>
    <t>5/10/2024 10:49:58 AM</t>
  </si>
  <si>
    <t>5/10/2024 10:50:32 AM</t>
  </si>
  <si>
    <t>5/10/2024 10:51:05 AM</t>
  </si>
  <si>
    <t>5/10/2024 10:51:42 AM</t>
  </si>
  <si>
    <t>5/10/2024 10:52:20 AM</t>
  </si>
  <si>
    <t>5/10/2024 10:53:00 AM</t>
  </si>
  <si>
    <t>5/10/2024 10:54:12 AM</t>
  </si>
  <si>
    <t>5/10/2024 10:54:52 AM</t>
  </si>
  <si>
    <t>5/10/2024 10:55:27 AM</t>
  </si>
  <si>
    <t>5/10/2024 10:56:01 AM</t>
  </si>
  <si>
    <t>5/10/2024 10:56:47 AM</t>
  </si>
  <si>
    <t>KRLVS 148 #1 1min</t>
  </si>
  <si>
    <t>KRLVS 148 #1 2min</t>
  </si>
  <si>
    <t>KRLVS 148 #1 4min</t>
  </si>
  <si>
    <t>KRLVS148 #1 8min</t>
  </si>
  <si>
    <t>KRLV S 148 #2 0min</t>
  </si>
  <si>
    <t>KRLVS 148 #2 1min</t>
  </si>
  <si>
    <t>KRLVS 148 #2 2min</t>
  </si>
  <si>
    <t>KRLVS 148 #2 4min</t>
  </si>
  <si>
    <t>KRLVS 148 #2 8min</t>
  </si>
  <si>
    <t>KRLVS 148 #3 0min</t>
  </si>
  <si>
    <t>KRLVS148 #3 1min</t>
  </si>
  <si>
    <t>KRLVS 148 #3 2min</t>
  </si>
  <si>
    <t>KRLVS 148#3 4min</t>
  </si>
  <si>
    <t>KRLVS 148 #3 8min</t>
  </si>
  <si>
    <t>KRLVS 148 #1 0min</t>
  </si>
  <si>
    <t>Sample</t>
  </si>
  <si>
    <t>RNA needed</t>
  </si>
  <si>
    <t>H20 needed</t>
  </si>
  <si>
    <t>total RNA</t>
  </si>
  <si>
    <t>Conc (ng/uL)</t>
  </si>
  <si>
    <t>Master mix for cDNA synethesis reaction</t>
  </si>
  <si>
    <t xml:space="preserve"># Reactions 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</si>
  <si>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</si>
  <si>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</si>
  <si>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</si>
  <si>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</si>
  <si>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</si>
  <si>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</si>
  <si>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</si>
  <si>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</si>
  <si>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</si>
  <si>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</si>
  <si>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</si>
  <si>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</si>
  <si>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>total</t>
  </si>
  <si>
    <t>Sample KRLVS 148</t>
  </si>
  <si>
    <t>RNA to add (uL)</t>
  </si>
  <si>
    <t>H2O to add (uL)</t>
  </si>
  <si>
    <t>Total RNA</t>
  </si>
  <si>
    <t>6x Loading Dye</t>
  </si>
  <si>
    <t>Total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</si>
</sst>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33" borderId="10" xfId="0" applyFont="1" applyFill="1" applyBorder="1"/>
    <xf numFmtId="0" fontId="18" fillId="33" borderId="11" xfId="0" applyFont="1" applyFill="1" applyBorder="1"/>
    <xf numFmtId="0" fontId="0" fillId="0" borderId="11" xfId="0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 t="s">
        <v>12</v>
      </c>
      <c r="C2" t="s">
        <v>13</v>
      </c>
      <c r="D2" t="s">
        <v>14</v>
      </c>
      <c r="E2">
        <v>252.3</v>
      </c>
      <c r="F2" t="s">
        <v>15</v>
      </c>
      <c r="G2">
        <v>6.3079999999999998</v>
      </c>
      <c r="H2">
        <v>3.3050000000000002</v>
      </c>
      <c r="I2">
        <v>1.91</v>
      </c>
      <c r="J2">
        <v>1.23</v>
      </c>
      <c r="K2" t="s">
        <v>16</v>
      </c>
      <c r="L2">
        <v>40</v>
      </c>
    </row>
    <row r="3" spans="1:12" ht="13.2" customHeight="1" x14ac:dyDescent="0.25">
      <c r="A3">
        <v>2</v>
      </c>
      <c r="B3" t="s">
        <v>12</v>
      </c>
      <c r="C3" t="s">
        <v>13</v>
      </c>
      <c r="D3" t="s">
        <v>17</v>
      </c>
      <c r="E3">
        <v>268.39999999999998</v>
      </c>
      <c r="F3" t="s">
        <v>15</v>
      </c>
      <c r="G3">
        <v>6.7110000000000003</v>
      </c>
      <c r="H3">
        <v>3.5030000000000001</v>
      </c>
      <c r="I3">
        <v>1.92</v>
      </c>
      <c r="J3">
        <v>1.34</v>
      </c>
      <c r="K3" t="s">
        <v>16</v>
      </c>
      <c r="L3">
        <v>40</v>
      </c>
    </row>
    <row r="4" spans="1:12" ht="13.2" customHeight="1" x14ac:dyDescent="0.25">
      <c r="A4">
        <v>3</v>
      </c>
      <c r="B4" t="s">
        <v>12</v>
      </c>
      <c r="C4" t="s">
        <v>13</v>
      </c>
      <c r="D4" t="s">
        <v>18</v>
      </c>
      <c r="E4">
        <v>433.8</v>
      </c>
      <c r="F4" t="s">
        <v>15</v>
      </c>
      <c r="G4">
        <v>10.846</v>
      </c>
      <c r="H4">
        <v>6.9290000000000003</v>
      </c>
      <c r="I4">
        <v>1.57</v>
      </c>
      <c r="J4">
        <v>0.97</v>
      </c>
      <c r="K4" t="s">
        <v>16</v>
      </c>
      <c r="L4">
        <v>40</v>
      </c>
    </row>
    <row r="5" spans="1:12" ht="13.2" customHeight="1" x14ac:dyDescent="0.25">
      <c r="A5">
        <v>4</v>
      </c>
      <c r="B5" t="s">
        <v>12</v>
      </c>
      <c r="C5" t="s">
        <v>13</v>
      </c>
      <c r="D5" t="s">
        <v>19</v>
      </c>
      <c r="E5">
        <v>313.2</v>
      </c>
      <c r="F5" t="s">
        <v>15</v>
      </c>
      <c r="G5">
        <v>7.8310000000000004</v>
      </c>
      <c r="H5">
        <v>4.1340000000000003</v>
      </c>
      <c r="I5">
        <v>1.89</v>
      </c>
      <c r="J5">
        <v>1.1399999999999999</v>
      </c>
      <c r="K5" t="s">
        <v>16</v>
      </c>
      <c r="L5">
        <v>40</v>
      </c>
    </row>
    <row r="6" spans="1:12" ht="13.2" customHeight="1" x14ac:dyDescent="0.25">
      <c r="A6">
        <v>5</v>
      </c>
      <c r="B6" t="s">
        <v>12</v>
      </c>
      <c r="C6" t="s">
        <v>13</v>
      </c>
      <c r="D6" t="s">
        <v>20</v>
      </c>
      <c r="E6">
        <v>266.2</v>
      </c>
      <c r="F6" t="s">
        <v>15</v>
      </c>
      <c r="G6">
        <v>6.6539999999999999</v>
      </c>
      <c r="H6">
        <v>3.4830000000000001</v>
      </c>
      <c r="I6">
        <v>1.91</v>
      </c>
      <c r="J6">
        <v>1.33</v>
      </c>
      <c r="K6" t="s">
        <v>16</v>
      </c>
      <c r="L6">
        <v>40</v>
      </c>
    </row>
    <row r="7" spans="1:12" ht="13.2" customHeight="1" x14ac:dyDescent="0.25">
      <c r="A7">
        <v>6</v>
      </c>
      <c r="B7" t="s">
        <v>12</v>
      </c>
      <c r="C7" t="s">
        <v>13</v>
      </c>
      <c r="D7" t="s">
        <v>21</v>
      </c>
      <c r="E7">
        <v>231.2</v>
      </c>
      <c r="F7" t="s">
        <v>15</v>
      </c>
      <c r="G7">
        <v>5.78</v>
      </c>
      <c r="H7">
        <v>2.9769999999999999</v>
      </c>
      <c r="I7">
        <v>1.94</v>
      </c>
      <c r="J7">
        <v>1.35</v>
      </c>
      <c r="K7" t="s">
        <v>16</v>
      </c>
      <c r="L7">
        <v>40</v>
      </c>
    </row>
    <row r="8" spans="1:12" ht="13.2" customHeight="1" x14ac:dyDescent="0.25">
      <c r="A8">
        <v>7</v>
      </c>
      <c r="B8" t="s">
        <v>12</v>
      </c>
      <c r="C8" t="s">
        <v>13</v>
      </c>
      <c r="D8" t="s">
        <v>22</v>
      </c>
      <c r="E8">
        <v>246</v>
      </c>
      <c r="F8" t="s">
        <v>15</v>
      </c>
      <c r="G8">
        <v>6.15</v>
      </c>
      <c r="H8">
        <v>3.2370000000000001</v>
      </c>
      <c r="I8">
        <v>1.9</v>
      </c>
      <c r="J8">
        <v>1.18</v>
      </c>
      <c r="K8" t="s">
        <v>16</v>
      </c>
      <c r="L8">
        <v>40</v>
      </c>
    </row>
    <row r="9" spans="1:12" ht="13.2" customHeight="1" x14ac:dyDescent="0.25">
      <c r="A9">
        <v>8</v>
      </c>
      <c r="B9" t="s">
        <v>12</v>
      </c>
      <c r="C9" t="s">
        <v>13</v>
      </c>
      <c r="D9" t="s">
        <v>23</v>
      </c>
      <c r="E9">
        <v>258.5</v>
      </c>
      <c r="F9" t="s">
        <v>15</v>
      </c>
      <c r="G9">
        <v>6.4630000000000001</v>
      </c>
      <c r="H9">
        <v>3.4020000000000001</v>
      </c>
      <c r="I9">
        <v>1.9</v>
      </c>
      <c r="J9">
        <v>1.08</v>
      </c>
      <c r="K9" t="s">
        <v>16</v>
      </c>
      <c r="L9">
        <v>40</v>
      </c>
    </row>
    <row r="10" spans="1:12" ht="13.2" customHeight="1" x14ac:dyDescent="0.25">
      <c r="A10">
        <v>9</v>
      </c>
      <c r="B10" t="s">
        <v>12</v>
      </c>
      <c r="C10" t="s">
        <v>13</v>
      </c>
      <c r="D10" t="s">
        <v>24</v>
      </c>
      <c r="E10">
        <v>235</v>
      </c>
      <c r="F10" t="s">
        <v>15</v>
      </c>
      <c r="G10">
        <v>5.8739999999999997</v>
      </c>
      <c r="H10">
        <v>3.113</v>
      </c>
      <c r="I10">
        <v>1.89</v>
      </c>
      <c r="J10">
        <v>1.17</v>
      </c>
      <c r="K10" t="s">
        <v>16</v>
      </c>
      <c r="L10">
        <v>40</v>
      </c>
    </row>
    <row r="11" spans="1:12" ht="13.2" customHeight="1" x14ac:dyDescent="0.25">
      <c r="A11">
        <v>10</v>
      </c>
      <c r="B11" t="s">
        <v>12</v>
      </c>
      <c r="C11" t="s">
        <v>13</v>
      </c>
      <c r="D11" t="s">
        <v>25</v>
      </c>
      <c r="E11">
        <v>245.9</v>
      </c>
      <c r="F11" t="s">
        <v>15</v>
      </c>
      <c r="G11">
        <v>6.1479999999999997</v>
      </c>
      <c r="H11">
        <v>3.2789999999999999</v>
      </c>
      <c r="I11">
        <v>1.87</v>
      </c>
      <c r="J11">
        <v>1.1200000000000001</v>
      </c>
      <c r="K11" t="s">
        <v>16</v>
      </c>
      <c r="L11">
        <v>40</v>
      </c>
    </row>
    <row r="12" spans="1:12" ht="13.2" customHeight="1" x14ac:dyDescent="0.25">
      <c r="A12">
        <v>11</v>
      </c>
      <c r="B12" t="s">
        <v>12</v>
      </c>
      <c r="C12" t="s">
        <v>13</v>
      </c>
      <c r="D12" t="s">
        <v>26</v>
      </c>
      <c r="E12">
        <v>263.2</v>
      </c>
      <c r="F12" t="s">
        <v>15</v>
      </c>
      <c r="G12">
        <v>6.5810000000000004</v>
      </c>
      <c r="H12">
        <v>3.5640000000000001</v>
      </c>
      <c r="I12">
        <v>1.85</v>
      </c>
      <c r="J12">
        <v>1.08</v>
      </c>
      <c r="K12" t="s">
        <v>16</v>
      </c>
      <c r="L12">
        <v>40</v>
      </c>
    </row>
    <row r="13" spans="1:12" ht="13.2" customHeight="1" x14ac:dyDescent="0.25">
      <c r="A13">
        <v>12</v>
      </c>
      <c r="B13" t="s">
        <v>12</v>
      </c>
      <c r="C13" t="s">
        <v>13</v>
      </c>
      <c r="D13" t="s">
        <v>27</v>
      </c>
      <c r="E13">
        <v>255</v>
      </c>
      <c r="F13" t="s">
        <v>15</v>
      </c>
      <c r="G13">
        <v>6.3760000000000003</v>
      </c>
      <c r="H13">
        <v>3.4750000000000001</v>
      </c>
      <c r="I13">
        <v>1.83</v>
      </c>
      <c r="J13">
        <v>1.04</v>
      </c>
      <c r="K13" t="s">
        <v>16</v>
      </c>
      <c r="L13">
        <v>40</v>
      </c>
    </row>
    <row r="14" spans="1:12" ht="13.2" customHeight="1" x14ac:dyDescent="0.25">
      <c r="A14">
        <v>13</v>
      </c>
      <c r="B14" t="s">
        <v>12</v>
      </c>
      <c r="C14" t="s">
        <v>13</v>
      </c>
      <c r="D14" t="s">
        <v>28</v>
      </c>
      <c r="E14">
        <v>189.3</v>
      </c>
      <c r="F14" t="s">
        <v>15</v>
      </c>
      <c r="G14">
        <v>4.7309999999999999</v>
      </c>
      <c r="H14">
        <v>2.4569999999999999</v>
      </c>
      <c r="I14">
        <v>1.93</v>
      </c>
      <c r="J14">
        <v>1.43</v>
      </c>
      <c r="K14" t="s">
        <v>16</v>
      </c>
      <c r="L14">
        <v>40</v>
      </c>
    </row>
    <row r="15" spans="1:12" ht="13.2" customHeight="1" x14ac:dyDescent="0.25">
      <c r="A15">
        <v>14</v>
      </c>
      <c r="B15" t="s">
        <v>12</v>
      </c>
      <c r="C15" t="s">
        <v>13</v>
      </c>
      <c r="D15" t="s">
        <v>29</v>
      </c>
      <c r="E15">
        <v>237.3</v>
      </c>
      <c r="F15" t="s">
        <v>15</v>
      </c>
      <c r="G15">
        <v>5.9329999999999998</v>
      </c>
      <c r="H15">
        <v>3.202</v>
      </c>
      <c r="I15">
        <v>1.85</v>
      </c>
      <c r="J15">
        <v>1.07</v>
      </c>
      <c r="K15" t="s">
        <v>16</v>
      </c>
      <c r="L15">
        <v>40</v>
      </c>
    </row>
    <row r="16" spans="1:12" ht="13.2" customHeight="1" x14ac:dyDescent="0.25">
      <c r="A16">
        <v>15</v>
      </c>
      <c r="B16" t="s">
        <v>12</v>
      </c>
      <c r="C16" t="s">
        <v>13</v>
      </c>
      <c r="D16" t="s">
        <v>30</v>
      </c>
      <c r="E16">
        <v>262.10000000000002</v>
      </c>
      <c r="F16" t="s">
        <v>15</v>
      </c>
      <c r="G16">
        <v>6.5510000000000002</v>
      </c>
      <c r="H16">
        <v>3.5539999999999998</v>
      </c>
      <c r="I16">
        <v>1.84</v>
      </c>
      <c r="J16">
        <v>1.1100000000000001</v>
      </c>
      <c r="K16" t="s">
        <v>16</v>
      </c>
      <c r="L16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tabSelected="1" topLeftCell="G3" zoomScale="170" workbookViewId="0">
      <selection activeCell="J4" sqref="J4:O19"/>
    </sheetView>
  </sheetViews>
  <sheetFormatPr defaultRowHeight="13.2" x14ac:dyDescent="0.25"/>
  <cols>
    <col min="1" max="1" width="3" bestFit="1" customWidth="1"/>
    <col min="2" max="2" width="18.21875" bestFit="1" customWidth="1"/>
    <col min="3" max="3" width="11.6640625" bestFit="1" customWidth="1"/>
    <col min="4" max="4" width="4.88671875" bestFit="1" customWidth="1"/>
    <col min="5" max="6" width="7.5546875" bestFit="1" customWidth="1"/>
    <col min="10" max="10" width="17.21875" bestFit="1" customWidth="1"/>
    <col min="11" max="11" width="14.21875" bestFit="1" customWidth="1"/>
    <col min="12" max="12" width="14.109375" bestFit="1" customWidth="1"/>
  </cols>
  <sheetData>
    <row r="1" spans="1:15" ht="13.2" customHeight="1" x14ac:dyDescent="0.25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9</v>
      </c>
    </row>
    <row r="2" spans="1:15" ht="13.2" customHeight="1" x14ac:dyDescent="0.25">
      <c r="A2" s="3">
        <v>1</v>
      </c>
      <c r="B2" s="3" t="s">
        <v>45</v>
      </c>
      <c r="C2" s="3">
        <v>252.3</v>
      </c>
      <c r="D2" s="3" t="s">
        <v>15</v>
      </c>
      <c r="E2" s="3">
        <v>1.91</v>
      </c>
      <c r="F2" s="3">
        <v>1.23</v>
      </c>
    </row>
    <row r="3" spans="1:15" ht="13.2" customHeight="1" x14ac:dyDescent="0.25">
      <c r="A3" s="3">
        <v>2</v>
      </c>
      <c r="B3" s="3" t="s">
        <v>31</v>
      </c>
      <c r="C3" s="3">
        <v>268.39999999999998</v>
      </c>
      <c r="D3" s="3" t="s">
        <v>15</v>
      </c>
      <c r="E3" s="3">
        <v>1.92</v>
      </c>
      <c r="F3" s="3">
        <v>1.34</v>
      </c>
    </row>
    <row r="4" spans="1:15" ht="13.2" customHeight="1" x14ac:dyDescent="0.25">
      <c r="A4" s="3">
        <v>3</v>
      </c>
      <c r="B4" s="3" t="s">
        <v>32</v>
      </c>
      <c r="C4" s="3">
        <v>433.8</v>
      </c>
      <c r="D4" s="3" t="s">
        <v>15</v>
      </c>
      <c r="E4" s="3">
        <v>1.57</v>
      </c>
      <c r="F4" s="3">
        <v>0.97</v>
      </c>
      <c r="J4" s="3" t="s">
        <v>66</v>
      </c>
      <c r="K4" s="3" t="s">
        <v>67</v>
      </c>
      <c r="L4" s="3" t="s">
        <v>68</v>
      </c>
      <c r="M4" s="3" t="s">
        <v>69</v>
      </c>
      <c r="N4" s="3" t="s">
        <v>70</v>
      </c>
      <c r="O4" s="3" t="s">
        <v>71</v>
      </c>
    </row>
    <row r="5" spans="1:15" ht="13.2" customHeight="1" x14ac:dyDescent="0.25">
      <c r="A5" s="3">
        <v>4</v>
      </c>
      <c r="B5" s="3" t="s">
        <v>33</v>
      </c>
      <c r="C5" s="3">
        <v>313.2</v>
      </c>
      <c r="D5" s="3" t="s">
        <v>15</v>
      </c>
      <c r="E5" s="3">
        <v>1.89</v>
      </c>
      <c r="F5" s="3">
        <v>1.1399999999999999</v>
      </c>
      <c r="J5" s="3">
        <v>1</v>
      </c>
      <c r="K5" s="6">
        <f>M5/C2</f>
        <v>3.963535473642489</v>
      </c>
      <c r="L5" s="6">
        <f>O5-N5-K5</f>
        <v>6.036464526357511</v>
      </c>
      <c r="M5" s="3">
        <v>1000</v>
      </c>
      <c r="N5" s="3">
        <v>2</v>
      </c>
      <c r="O5" s="3">
        <v>12</v>
      </c>
    </row>
    <row r="6" spans="1:15" ht="13.2" customHeight="1" x14ac:dyDescent="0.25">
      <c r="A6" s="3">
        <v>5</v>
      </c>
      <c r="B6" s="3" t="s">
        <v>34</v>
      </c>
      <c r="C6" s="3">
        <v>266.2</v>
      </c>
      <c r="D6" s="3" t="s">
        <v>15</v>
      </c>
      <c r="E6" s="3">
        <v>1.91</v>
      </c>
      <c r="F6" s="3">
        <v>1.33</v>
      </c>
      <c r="J6" s="3">
        <v>2</v>
      </c>
      <c r="K6" s="6">
        <f>M6/C3</f>
        <v>3.7257824143070049</v>
      </c>
      <c r="L6" s="6">
        <f>O6-N6-K6</f>
        <v>6.2742175856929947</v>
      </c>
      <c r="M6" s="3">
        <v>1000</v>
      </c>
      <c r="N6" s="3">
        <v>2</v>
      </c>
      <c r="O6" s="3">
        <v>12</v>
      </c>
    </row>
    <row r="7" spans="1:15" ht="13.2" customHeight="1" x14ac:dyDescent="0.25">
      <c r="A7" s="3">
        <v>6</v>
      </c>
      <c r="B7" s="3" t="s">
        <v>35</v>
      </c>
      <c r="C7" s="3">
        <v>231.2</v>
      </c>
      <c r="D7" s="3" t="s">
        <v>15</v>
      </c>
      <c r="E7" s="3">
        <v>1.94</v>
      </c>
      <c r="F7" s="3">
        <v>1.35</v>
      </c>
      <c r="J7" s="3">
        <v>3</v>
      </c>
      <c r="K7" s="6">
        <f t="shared" ref="K7:K19" si="0">M7/C4</f>
        <v>2.3052097740894419</v>
      </c>
      <c r="L7" s="6">
        <f t="shared" ref="L7:L19" si="1">O7-N7-K7</f>
        <v>7.6947902259105581</v>
      </c>
      <c r="M7" s="3">
        <v>1000</v>
      </c>
      <c r="N7" s="3">
        <v>2</v>
      </c>
      <c r="O7" s="3">
        <v>12</v>
      </c>
    </row>
    <row r="8" spans="1:15" ht="13.2" customHeight="1" x14ac:dyDescent="0.25">
      <c r="A8" s="3">
        <v>7</v>
      </c>
      <c r="B8" s="3" t="s">
        <v>36</v>
      </c>
      <c r="C8" s="3">
        <v>246</v>
      </c>
      <c r="D8" s="3" t="s">
        <v>15</v>
      </c>
      <c r="E8" s="3">
        <v>1.9</v>
      </c>
      <c r="F8" s="3">
        <v>1.18</v>
      </c>
      <c r="J8" s="3">
        <v>4</v>
      </c>
      <c r="K8" s="6">
        <f t="shared" si="0"/>
        <v>3.1928480204342273</v>
      </c>
      <c r="L8" s="6">
        <f t="shared" si="1"/>
        <v>6.8071519795657727</v>
      </c>
      <c r="M8" s="3">
        <v>1000</v>
      </c>
      <c r="N8" s="3">
        <v>2</v>
      </c>
      <c r="O8" s="3">
        <v>12</v>
      </c>
    </row>
    <row r="9" spans="1:15" ht="13.2" customHeight="1" x14ac:dyDescent="0.25">
      <c r="A9" s="3">
        <v>8</v>
      </c>
      <c r="B9" s="3" t="s">
        <v>37</v>
      </c>
      <c r="C9" s="3">
        <v>258.5</v>
      </c>
      <c r="D9" s="3" t="s">
        <v>15</v>
      </c>
      <c r="E9" s="3">
        <v>1.9</v>
      </c>
      <c r="F9" s="3">
        <v>1.08</v>
      </c>
      <c r="J9" s="3">
        <v>5</v>
      </c>
      <c r="K9" s="6">
        <f t="shared" si="0"/>
        <v>3.7565740045078888</v>
      </c>
      <c r="L9" s="6">
        <f t="shared" si="1"/>
        <v>6.2434259954921112</v>
      </c>
      <c r="M9" s="3">
        <v>1000</v>
      </c>
      <c r="N9" s="3">
        <v>2</v>
      </c>
      <c r="O9" s="3">
        <v>12</v>
      </c>
    </row>
    <row r="10" spans="1:15" ht="13.2" customHeight="1" x14ac:dyDescent="0.25">
      <c r="A10" s="3">
        <v>9</v>
      </c>
      <c r="B10" s="3" t="s">
        <v>38</v>
      </c>
      <c r="C10" s="3">
        <v>235</v>
      </c>
      <c r="D10" s="3" t="s">
        <v>15</v>
      </c>
      <c r="E10" s="3">
        <v>1.89</v>
      </c>
      <c r="F10" s="3">
        <v>1.17</v>
      </c>
      <c r="J10" s="3">
        <v>6</v>
      </c>
      <c r="K10" s="6">
        <f t="shared" si="0"/>
        <v>4.3252595155709344</v>
      </c>
      <c r="L10" s="6">
        <f t="shared" si="1"/>
        <v>5.6747404844290656</v>
      </c>
      <c r="M10" s="3">
        <v>1000</v>
      </c>
      <c r="N10" s="3">
        <v>2</v>
      </c>
      <c r="O10" s="3">
        <v>12</v>
      </c>
    </row>
    <row r="11" spans="1:15" ht="13.2" customHeight="1" x14ac:dyDescent="0.25">
      <c r="A11" s="3">
        <v>10</v>
      </c>
      <c r="B11" s="3" t="s">
        <v>39</v>
      </c>
      <c r="C11" s="3">
        <v>245.9</v>
      </c>
      <c r="D11" s="3" t="s">
        <v>15</v>
      </c>
      <c r="E11" s="3">
        <v>1.87</v>
      </c>
      <c r="F11" s="3">
        <v>1.1200000000000001</v>
      </c>
      <c r="J11" s="3">
        <v>7</v>
      </c>
      <c r="K11" s="6">
        <f t="shared" si="0"/>
        <v>4.0650406504065044</v>
      </c>
      <c r="L11" s="6">
        <f t="shared" si="1"/>
        <v>5.9349593495934956</v>
      </c>
      <c r="M11" s="3">
        <v>1000</v>
      </c>
      <c r="N11" s="3">
        <v>2</v>
      </c>
      <c r="O11" s="3">
        <v>12</v>
      </c>
    </row>
    <row r="12" spans="1:15" ht="13.2" customHeight="1" x14ac:dyDescent="0.25">
      <c r="A12" s="3">
        <v>11</v>
      </c>
      <c r="B12" s="3" t="s">
        <v>40</v>
      </c>
      <c r="C12" s="3">
        <v>263.2</v>
      </c>
      <c r="D12" s="3" t="s">
        <v>15</v>
      </c>
      <c r="E12" s="3">
        <v>1.85</v>
      </c>
      <c r="F12" s="3">
        <v>1.08</v>
      </c>
      <c r="J12" s="3">
        <v>8</v>
      </c>
      <c r="K12" s="6">
        <f t="shared" si="0"/>
        <v>3.8684719535783367</v>
      </c>
      <c r="L12" s="6">
        <f t="shared" si="1"/>
        <v>6.1315280464216633</v>
      </c>
      <c r="M12" s="3">
        <v>1000</v>
      </c>
      <c r="N12" s="3">
        <v>2</v>
      </c>
      <c r="O12" s="3">
        <v>12</v>
      </c>
    </row>
    <row r="13" spans="1:15" ht="13.2" customHeight="1" x14ac:dyDescent="0.25">
      <c r="A13" s="3">
        <v>12</v>
      </c>
      <c r="B13" s="3" t="s">
        <v>41</v>
      </c>
      <c r="C13" s="3">
        <v>255</v>
      </c>
      <c r="D13" s="3" t="s">
        <v>15</v>
      </c>
      <c r="E13" s="3">
        <v>1.83</v>
      </c>
      <c r="F13" s="3">
        <v>1.04</v>
      </c>
      <c r="J13" s="3">
        <v>9</v>
      </c>
      <c r="K13" s="6">
        <f t="shared" si="0"/>
        <v>4.2553191489361701</v>
      </c>
      <c r="L13" s="6">
        <f t="shared" si="1"/>
        <v>5.7446808510638299</v>
      </c>
      <c r="M13" s="3">
        <v>1000</v>
      </c>
      <c r="N13" s="3">
        <v>2</v>
      </c>
      <c r="O13" s="3">
        <v>12</v>
      </c>
    </row>
    <row r="14" spans="1:15" ht="13.2" customHeight="1" x14ac:dyDescent="0.25">
      <c r="A14" s="3">
        <v>13</v>
      </c>
      <c r="B14" s="3" t="s">
        <v>42</v>
      </c>
      <c r="C14" s="3">
        <v>189.3</v>
      </c>
      <c r="D14" s="3" t="s">
        <v>15</v>
      </c>
      <c r="E14" s="3">
        <v>1.93</v>
      </c>
      <c r="F14" s="3">
        <v>1.43</v>
      </c>
      <c r="J14" s="3">
        <v>10</v>
      </c>
      <c r="K14" s="6">
        <f t="shared" si="0"/>
        <v>4.0666937779585197</v>
      </c>
      <c r="L14" s="6">
        <f t="shared" si="1"/>
        <v>5.9333062220414803</v>
      </c>
      <c r="M14" s="3">
        <v>1000</v>
      </c>
      <c r="N14" s="3">
        <v>2</v>
      </c>
      <c r="O14" s="3">
        <v>12</v>
      </c>
    </row>
    <row r="15" spans="1:15" ht="13.2" customHeight="1" x14ac:dyDescent="0.25">
      <c r="A15" s="3">
        <v>14</v>
      </c>
      <c r="B15" s="3" t="s">
        <v>43</v>
      </c>
      <c r="C15" s="3">
        <v>237.3</v>
      </c>
      <c r="D15" s="3" t="s">
        <v>15</v>
      </c>
      <c r="E15" s="3">
        <v>1.85</v>
      </c>
      <c r="F15" s="3">
        <v>1.07</v>
      </c>
      <c r="J15" s="3">
        <v>11</v>
      </c>
      <c r="K15" s="6">
        <f t="shared" si="0"/>
        <v>3.7993920972644379</v>
      </c>
      <c r="L15" s="6">
        <f t="shared" si="1"/>
        <v>6.2006079027355625</v>
      </c>
      <c r="M15" s="3">
        <v>1000</v>
      </c>
      <c r="N15" s="3">
        <v>2</v>
      </c>
      <c r="O15" s="3">
        <v>12</v>
      </c>
    </row>
    <row r="16" spans="1:15" ht="13.2" customHeight="1" x14ac:dyDescent="0.25">
      <c r="A16" s="3">
        <v>15</v>
      </c>
      <c r="B16" s="3" t="s">
        <v>44</v>
      </c>
      <c r="C16" s="3">
        <v>262.10000000000002</v>
      </c>
      <c r="D16" s="3" t="s">
        <v>15</v>
      </c>
      <c r="E16" s="3">
        <v>1.84</v>
      </c>
      <c r="F16" s="3">
        <v>1.1100000000000001</v>
      </c>
      <c r="J16" s="3">
        <v>12</v>
      </c>
      <c r="K16" s="6">
        <f t="shared" si="0"/>
        <v>3.9215686274509802</v>
      </c>
      <c r="L16" s="6">
        <f t="shared" si="1"/>
        <v>6.0784313725490193</v>
      </c>
      <c r="M16" s="3">
        <v>1000</v>
      </c>
      <c r="N16" s="3">
        <v>2</v>
      </c>
      <c r="O16" s="3">
        <v>12</v>
      </c>
    </row>
    <row r="17" spans="10:15" x14ac:dyDescent="0.25">
      <c r="J17" s="3">
        <v>13</v>
      </c>
      <c r="K17" s="6">
        <f t="shared" si="0"/>
        <v>5.2826201796090855</v>
      </c>
      <c r="L17" s="6">
        <f t="shared" si="1"/>
        <v>4.7173798203909145</v>
      </c>
      <c r="M17" s="3">
        <v>1000</v>
      </c>
      <c r="N17" s="3">
        <v>2</v>
      </c>
      <c r="O17" s="3">
        <v>12</v>
      </c>
    </row>
    <row r="18" spans="10:15" x14ac:dyDescent="0.25">
      <c r="J18" s="3">
        <v>14</v>
      </c>
      <c r="K18" s="6">
        <f t="shared" si="0"/>
        <v>4.2140750105351872</v>
      </c>
      <c r="L18" s="6">
        <f t="shared" si="1"/>
        <v>5.7859249894648128</v>
      </c>
      <c r="M18" s="3">
        <v>1000</v>
      </c>
      <c r="N18" s="3">
        <v>2</v>
      </c>
      <c r="O18" s="3">
        <v>12</v>
      </c>
    </row>
    <row r="19" spans="10:15" x14ac:dyDescent="0.25">
      <c r="J19" s="3">
        <v>15</v>
      </c>
      <c r="K19" s="6">
        <f t="shared" si="0"/>
        <v>3.815337657382678</v>
      </c>
      <c r="L19" s="6">
        <f t="shared" si="1"/>
        <v>6.1846623426173224</v>
      </c>
      <c r="M19" s="3">
        <v>1000</v>
      </c>
      <c r="N19" s="3">
        <v>2</v>
      </c>
      <c r="O19" s="3">
        <v>12</v>
      </c>
    </row>
    <row r="20" spans="10:15" x14ac:dyDescent="0.25">
      <c r="J20" s="7"/>
      <c r="K20" s="7"/>
      <c r="L20" s="7"/>
      <c r="M20" s="7"/>
      <c r="N20" s="7"/>
      <c r="O2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19"/>
  <sheetViews>
    <sheetView workbookViewId="0">
      <selection activeCell="C4" sqref="C4:H19"/>
    </sheetView>
  </sheetViews>
  <sheetFormatPr defaultRowHeight="13.2" x14ac:dyDescent="0.25"/>
  <cols>
    <col min="4" max="4" width="18.21875" bestFit="1" customWidth="1"/>
    <col min="5" max="5" width="11.77734375" bestFit="1" customWidth="1"/>
    <col min="6" max="6" width="11.5546875" bestFit="1" customWidth="1"/>
    <col min="7" max="7" width="11.21875" bestFit="1" customWidth="1"/>
  </cols>
  <sheetData>
    <row r="4" spans="3:8" x14ac:dyDescent="0.25">
      <c r="C4" s="2" t="s">
        <v>0</v>
      </c>
      <c r="D4" s="3" t="s">
        <v>46</v>
      </c>
      <c r="E4" s="3" t="s">
        <v>50</v>
      </c>
      <c r="F4" s="3" t="s">
        <v>47</v>
      </c>
      <c r="G4" s="3" t="s">
        <v>48</v>
      </c>
      <c r="H4" s="3" t="s">
        <v>49</v>
      </c>
    </row>
    <row r="5" spans="3:8" x14ac:dyDescent="0.25">
      <c r="C5" s="3">
        <v>1</v>
      </c>
      <c r="D5" s="3" t="s">
        <v>45</v>
      </c>
      <c r="E5" s="3">
        <v>252.3</v>
      </c>
      <c r="F5" s="4">
        <f>H5/E5</f>
        <v>10.126833135156559</v>
      </c>
      <c r="G5" s="4">
        <f>13.5-F5</f>
        <v>3.3731668648434407</v>
      </c>
      <c r="H5" s="3">
        <v>2555</v>
      </c>
    </row>
    <row r="6" spans="3:8" x14ac:dyDescent="0.25">
      <c r="C6" s="3">
        <v>2</v>
      </c>
      <c r="D6" s="3" t="s">
        <v>31</v>
      </c>
      <c r="E6" s="3">
        <v>268.39999999999998</v>
      </c>
      <c r="F6" s="4">
        <f t="shared" ref="F6:F19" si="0">H6/E6</f>
        <v>9.5193740685543968</v>
      </c>
      <c r="G6" s="4">
        <f t="shared" ref="G6:G19" si="1">13.5-F6</f>
        <v>3.9806259314456032</v>
      </c>
      <c r="H6" s="3">
        <v>2555</v>
      </c>
    </row>
    <row r="7" spans="3:8" x14ac:dyDescent="0.25">
      <c r="C7" s="3">
        <v>3</v>
      </c>
      <c r="D7" s="3" t="s">
        <v>32</v>
      </c>
      <c r="E7" s="3">
        <v>433.8</v>
      </c>
      <c r="F7" s="4">
        <f t="shared" si="0"/>
        <v>5.8898109727985242</v>
      </c>
      <c r="G7" s="4">
        <f t="shared" si="1"/>
        <v>7.6101890272014758</v>
      </c>
      <c r="H7" s="3">
        <v>2555</v>
      </c>
    </row>
    <row r="8" spans="3:8" x14ac:dyDescent="0.25">
      <c r="C8" s="3">
        <v>4</v>
      </c>
      <c r="D8" s="3" t="s">
        <v>33</v>
      </c>
      <c r="E8" s="3">
        <v>313.2</v>
      </c>
      <c r="F8" s="4">
        <f t="shared" si="0"/>
        <v>8.1577266922094509</v>
      </c>
      <c r="G8" s="4">
        <f t="shared" si="1"/>
        <v>5.3422733077905491</v>
      </c>
      <c r="H8" s="3">
        <v>2555</v>
      </c>
    </row>
    <row r="9" spans="3:8" x14ac:dyDescent="0.25">
      <c r="C9" s="3">
        <v>5</v>
      </c>
      <c r="D9" s="3" t="s">
        <v>34</v>
      </c>
      <c r="E9" s="3">
        <v>266.2</v>
      </c>
      <c r="F9" s="4">
        <f t="shared" si="0"/>
        <v>9.5980465815176554</v>
      </c>
      <c r="G9" s="4">
        <f t="shared" si="1"/>
        <v>3.9019534184823446</v>
      </c>
      <c r="H9" s="3">
        <v>2555</v>
      </c>
    </row>
    <row r="10" spans="3:8" x14ac:dyDescent="0.25">
      <c r="C10" s="3">
        <v>6</v>
      </c>
      <c r="D10" s="3" t="s">
        <v>35</v>
      </c>
      <c r="E10" s="3">
        <v>231.2</v>
      </c>
      <c r="F10" s="4">
        <f t="shared" si="0"/>
        <v>11.051038062283737</v>
      </c>
      <c r="G10" s="4">
        <f t="shared" si="1"/>
        <v>2.4489619377162626</v>
      </c>
      <c r="H10" s="3">
        <v>2555</v>
      </c>
    </row>
    <row r="11" spans="3:8" x14ac:dyDescent="0.25">
      <c r="C11" s="3">
        <v>7</v>
      </c>
      <c r="D11" s="3" t="s">
        <v>36</v>
      </c>
      <c r="E11" s="3">
        <v>246</v>
      </c>
      <c r="F11" s="4">
        <f t="shared" si="0"/>
        <v>10.386178861788618</v>
      </c>
      <c r="G11" s="4">
        <f t="shared" si="1"/>
        <v>3.1138211382113816</v>
      </c>
      <c r="H11" s="3">
        <v>2555</v>
      </c>
    </row>
    <row r="12" spans="3:8" x14ac:dyDescent="0.25">
      <c r="C12" s="3">
        <v>8</v>
      </c>
      <c r="D12" s="3" t="s">
        <v>37</v>
      </c>
      <c r="E12" s="3">
        <v>258.5</v>
      </c>
      <c r="F12" s="4">
        <f t="shared" si="0"/>
        <v>9.8839458413926504</v>
      </c>
      <c r="G12" s="4">
        <f t="shared" si="1"/>
        <v>3.6160541586073496</v>
      </c>
      <c r="H12" s="3">
        <v>2555</v>
      </c>
    </row>
    <row r="13" spans="3:8" x14ac:dyDescent="0.25">
      <c r="C13" s="3">
        <v>9</v>
      </c>
      <c r="D13" s="3" t="s">
        <v>38</v>
      </c>
      <c r="E13" s="3">
        <v>235</v>
      </c>
      <c r="F13" s="4">
        <f t="shared" si="0"/>
        <v>10.872340425531915</v>
      </c>
      <c r="G13" s="4">
        <f t="shared" si="1"/>
        <v>2.6276595744680851</v>
      </c>
      <c r="H13" s="3">
        <v>2555</v>
      </c>
    </row>
    <row r="14" spans="3:8" x14ac:dyDescent="0.25">
      <c r="C14" s="3">
        <v>10</v>
      </c>
      <c r="D14" s="3" t="s">
        <v>39</v>
      </c>
      <c r="E14" s="3">
        <v>245.9</v>
      </c>
      <c r="F14" s="4">
        <f t="shared" si="0"/>
        <v>10.390402602684018</v>
      </c>
      <c r="G14" s="4">
        <f t="shared" si="1"/>
        <v>3.1095973973159818</v>
      </c>
      <c r="H14" s="3">
        <v>2555</v>
      </c>
    </row>
    <row r="15" spans="3:8" x14ac:dyDescent="0.25">
      <c r="C15" s="3">
        <v>11</v>
      </c>
      <c r="D15" s="3" t="s">
        <v>40</v>
      </c>
      <c r="E15" s="3">
        <v>263.2</v>
      </c>
      <c r="F15" s="4">
        <f t="shared" si="0"/>
        <v>9.7074468085106389</v>
      </c>
      <c r="G15" s="4">
        <f t="shared" si="1"/>
        <v>3.7925531914893611</v>
      </c>
      <c r="H15" s="3">
        <v>2555</v>
      </c>
    </row>
    <row r="16" spans="3:8" x14ac:dyDescent="0.25">
      <c r="C16" s="3">
        <v>12</v>
      </c>
      <c r="D16" s="3" t="s">
        <v>41</v>
      </c>
      <c r="E16" s="3">
        <v>255</v>
      </c>
      <c r="F16" s="4">
        <f t="shared" si="0"/>
        <v>10.019607843137255</v>
      </c>
      <c r="G16" s="4">
        <f t="shared" si="1"/>
        <v>3.4803921568627452</v>
      </c>
      <c r="H16" s="3">
        <v>2555</v>
      </c>
    </row>
    <row r="17" spans="3:10" x14ac:dyDescent="0.25">
      <c r="C17" s="3">
        <v>13</v>
      </c>
      <c r="D17" s="3" t="s">
        <v>42</v>
      </c>
      <c r="E17" s="3">
        <v>189.3</v>
      </c>
      <c r="F17" s="4">
        <f t="shared" si="0"/>
        <v>13.497094558901214</v>
      </c>
      <c r="G17" s="4">
        <f t="shared" si="1"/>
        <v>2.905441098786099E-3</v>
      </c>
      <c r="H17" s="3">
        <v>2555</v>
      </c>
      <c r="J17">
        <f>189.3*13.5</f>
        <v>2555.5500000000002</v>
      </c>
    </row>
    <row r="18" spans="3:10" x14ac:dyDescent="0.25">
      <c r="C18" s="3">
        <v>14</v>
      </c>
      <c r="D18" s="3" t="s">
        <v>43</v>
      </c>
      <c r="E18" s="3">
        <v>237.3</v>
      </c>
      <c r="F18" s="4">
        <f t="shared" si="0"/>
        <v>10.766961651917404</v>
      </c>
      <c r="G18" s="4">
        <f t="shared" si="1"/>
        <v>2.7330383480825962</v>
      </c>
      <c r="H18" s="3">
        <v>2555</v>
      </c>
    </row>
    <row r="19" spans="3:10" x14ac:dyDescent="0.25">
      <c r="C19" s="3">
        <v>15</v>
      </c>
      <c r="D19" s="3" t="s">
        <v>44</v>
      </c>
      <c r="E19" s="3">
        <v>262.10000000000002</v>
      </c>
      <c r="F19" s="4">
        <f t="shared" si="0"/>
        <v>9.748187714612742</v>
      </c>
      <c r="G19" s="4">
        <f t="shared" si="1"/>
        <v>3.751812285387258</v>
      </c>
      <c r="H19" s="3">
        <v>2555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5:H12"/>
  <sheetViews>
    <sheetView topLeftCell="B1" zoomScale="175" workbookViewId="0">
      <selection activeCell="F3" sqref="F3"/>
    </sheetView>
  </sheetViews>
  <sheetFormatPr defaultRowHeight="13.2" x14ac:dyDescent="0.25"/>
  <cols>
    <col min="5" max="5" width="21.5546875" bestFit="1" customWidth="1"/>
    <col min="6" max="6" width="34.6640625" bestFit="1" customWidth="1"/>
    <col min="7" max="7" width="10.88671875" bestFit="1" customWidth="1"/>
    <col min="8" max="8" width="11.109375" bestFit="1" customWidth="1"/>
  </cols>
  <sheetData>
    <row r="5" spans="5:8" x14ac:dyDescent="0.25">
      <c r="E5" s="3"/>
      <c r="F5" s="3" t="s">
        <v>51</v>
      </c>
      <c r="G5" s="3"/>
      <c r="H5" s="3" t="s">
        <v>52</v>
      </c>
    </row>
    <row r="6" spans="5:8" x14ac:dyDescent="0.25">
      <c r="E6" s="5" t="s">
        <v>53</v>
      </c>
      <c r="F6" s="5" t="s">
        <v>54</v>
      </c>
      <c r="G6" s="5" t="s">
        <v>55</v>
      </c>
      <c r="H6" s="5">
        <v>16.5</v>
      </c>
    </row>
    <row r="7" spans="5:8" x14ac:dyDescent="0.25">
      <c r="E7" s="3" t="s">
        <v>56</v>
      </c>
      <c r="F7" s="3" t="s">
        <v>57</v>
      </c>
      <c r="G7" s="3">
        <v>6</v>
      </c>
      <c r="H7" s="3">
        <f>G7*H6</f>
        <v>99</v>
      </c>
    </row>
    <row r="8" spans="5:8" x14ac:dyDescent="0.25">
      <c r="E8" s="3" t="s">
        <v>58</v>
      </c>
      <c r="F8" s="3"/>
      <c r="G8" s="3">
        <v>2.87</v>
      </c>
      <c r="H8" s="3">
        <f>G8*H6</f>
        <v>47.355000000000004</v>
      </c>
    </row>
    <row r="9" spans="5:8" x14ac:dyDescent="0.25">
      <c r="E9" s="3" t="s">
        <v>59</v>
      </c>
      <c r="F9" s="3" t="s">
        <v>60</v>
      </c>
      <c r="G9" s="3">
        <v>3</v>
      </c>
      <c r="H9" s="3">
        <f>G9*H6</f>
        <v>49.5</v>
      </c>
    </row>
    <row r="10" spans="5:8" x14ac:dyDescent="0.25">
      <c r="E10" s="3" t="s">
        <v>61</v>
      </c>
      <c r="F10" s="3" t="s">
        <v>62</v>
      </c>
      <c r="G10" s="3">
        <v>1.5</v>
      </c>
      <c r="H10" s="3">
        <f>G10*H6</f>
        <v>24.75</v>
      </c>
    </row>
    <row r="11" spans="5:8" x14ac:dyDescent="0.25">
      <c r="E11" s="3" t="s">
        <v>63</v>
      </c>
      <c r="F11" s="3" t="s">
        <v>64</v>
      </c>
      <c r="G11" s="3">
        <v>1.63</v>
      </c>
      <c r="H11" s="3">
        <f>G11*H6</f>
        <v>26.895</v>
      </c>
    </row>
    <row r="12" spans="5:8" x14ac:dyDescent="0.25">
      <c r="E12" s="3"/>
      <c r="F12" s="3" t="s">
        <v>65</v>
      </c>
      <c r="G12" s="3">
        <f>SUM(G7:G11)</f>
        <v>15</v>
      </c>
      <c r="H12" s="3">
        <f>SUM(H7:H11)</f>
        <v>247.50000000000003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cDNA</vt:lpstr>
      <vt:lpstr>cDNA PCR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2024-05-13T16:21:01Z</dcterms:created>
  <dcterms:modified xsi:type="dcterms:W3CDTF">2024-05-21T15:41:43Z</dcterms:modified>
</cp:coreProperties>
</file>