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hared drives\KRamsey Lab\Alex\Nanodrop\"/>
    </mc:Choice>
  </mc:AlternateContent>
  <xr:revisionPtr revIDLastSave="0" documentId="13_ncr:1_{3AA88B66-9E8C-4533-B3B3-71A79C27220B}" xr6:coauthVersionLast="47" xr6:coauthVersionMax="47" xr10:uidLastSave="{00000000-0000-0000-0000-000000000000}"/>
  <bookViews>
    <workbookView xWindow="24" yWindow="744" windowWidth="23016" windowHeight="12216" activeTab="2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3" l="1"/>
  <c r="G5" i="3"/>
  <c r="H5" i="3" s="1"/>
  <c r="G6" i="3"/>
  <c r="H6" i="3" s="1"/>
  <c r="G7" i="3"/>
  <c r="H7" i="3" s="1"/>
  <c r="N22" i="3"/>
  <c r="O21" i="3"/>
  <c r="O20" i="3"/>
  <c r="O19" i="3"/>
  <c r="O18" i="3"/>
  <c r="O17" i="3"/>
  <c r="O22" i="3" s="1"/>
  <c r="G3" i="3"/>
  <c r="H3" i="3" s="1"/>
  <c r="G2" i="3"/>
  <c r="H2" i="3" s="1"/>
</calcChain>
</file>

<file path=xl/sharedStrings.xml><?xml version="1.0" encoding="utf-8"?>
<sst xmlns="http://schemas.openxmlformats.org/spreadsheetml/2006/main" count="87" uniqueCount="52">
  <si>
    <t>#</t>
  </si>
  <si>
    <t>Sample ID</t>
  </si>
  <si>
    <t>User name</t>
  </si>
  <si>
    <t>Date and Time</t>
  </si>
  <si>
    <t>Nucleic Acid</t>
  </si>
  <si>
    <t>Unit</t>
  </si>
  <si>
    <t>A260 (Abs)</t>
  </si>
  <si>
    <t>A280 (Abs)</t>
  </si>
  <si>
    <t>260/280</t>
  </si>
  <si>
    <t>260/230</t>
  </si>
  <si>
    <t>Sample Type</t>
  </si>
  <si>
    <t>Factor</t>
  </si>
  <si>
    <t>Science</t>
  </si>
  <si>
    <t>3/14/2024 12:43:55 PM</t>
  </si>
  <si>
    <t>ng/µl</t>
  </si>
  <si>
    <t>RNA</t>
  </si>
  <si>
    <t>3/14/2024 12:44:34 PM</t>
  </si>
  <si>
    <t>3/14/2024 12:45:04 PM</t>
  </si>
  <si>
    <t>3/14/2024 12:45:36 PM</t>
  </si>
  <si>
    <t>3/14/2024 12:46:06 PM</t>
  </si>
  <si>
    <t>3/14/2024 12:46:37 PM</t>
  </si>
  <si>
    <t>LVS pF (KRLVS 120) B</t>
  </si>
  <si>
    <t>LVS pF (KRLVS 120) A</t>
  </si>
  <si>
    <r>
      <t xml:space="preserve">LVS </t>
    </r>
    <r>
      <rPr>
        <sz val="11"/>
        <color theme="1"/>
        <rFont val="Aptos Narrow"/>
        <family val="2"/>
      </rPr>
      <t>Δ rpsU2 pF (KRLVS 121) A</t>
    </r>
  </si>
  <si>
    <t>LVS Δ rpsU2 pF (KRLVS 121) E</t>
  </si>
  <si>
    <r>
      <t xml:space="preserve">LVS </t>
    </r>
    <r>
      <rPr>
        <sz val="11"/>
        <color theme="1"/>
        <rFont val="Aptos Narrow"/>
        <family val="2"/>
      </rPr>
      <t>ΔrpsU2 pF - rpsU2-V (KRLVS 123) A</t>
    </r>
  </si>
  <si>
    <r>
      <t>LVS</t>
    </r>
    <r>
      <rPr>
        <sz val="11"/>
        <color theme="1"/>
        <rFont val="Aptos Narrow"/>
        <family val="2"/>
      </rPr>
      <t>ΔrpsU2 pF - rpsU2-V (KRLVS 123) D</t>
    </r>
  </si>
  <si>
    <t>Sample</t>
  </si>
  <si>
    <t>Patch</t>
  </si>
  <si>
    <t>Template type</t>
  </si>
  <si>
    <t>Date Isolated</t>
  </si>
  <si>
    <t>RNA conc</t>
  </si>
  <si>
    <t>H2O</t>
  </si>
  <si>
    <t>Total RNA</t>
  </si>
  <si>
    <t>A</t>
  </si>
  <si>
    <t>LVS pF</t>
  </si>
  <si>
    <t>Master mix for cDNA synethesis reaction</t>
  </si>
  <si>
    <t xml:space="preserve"># Reactions </t>
  </si>
  <si>
    <t>Component</t>
  </si>
  <si>
    <t>Final Conc</t>
  </si>
  <si>
    <t>Volume (uL)</t>
  </si>
  <si>
    <t>5x 1st strand buffer</t>
  </si>
  <si>
    <t>1x</t>
  </si>
  <si>
    <t>Rnase-free water</t>
  </si>
  <si>
    <t>100mM DTT</t>
  </si>
  <si>
    <t>10mM</t>
  </si>
  <si>
    <t>10mM dNTPs</t>
  </si>
  <si>
    <t>0.5mM</t>
  </si>
  <si>
    <t>Superscript III (200U/uL)</t>
  </si>
  <si>
    <t>10.8U/uL</t>
  </si>
  <si>
    <t>total</t>
  </si>
  <si>
    <t>*changed totals to 2800 so they can all be equal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</si>
</sst>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0"/>
      <name val="Arial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name val="Arial"/>
      <family val="2"/>
    </font>
    <font>
      <sz val="11"/>
      <color theme="1"/>
      <name val="Aptos Narrow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DC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18" fillId="33" borderId="10" xfId="0" applyFont="1" applyFill="1" applyBorder="1"/>
    <xf numFmtId="0" fontId="0" fillId="0" borderId="11" xfId="0" applyBorder="1"/>
    <xf numFmtId="0" fontId="18" fillId="33" borderId="11" xfId="0" applyFont="1" applyFill="1" applyBorder="1"/>
    <xf numFmtId="164" fontId="0" fillId="0" borderId="11" xfId="0" applyNumberFormat="1" applyBorder="1"/>
    <xf numFmtId="0" fontId="0" fillId="0" borderId="11" xfId="0" applyBorder="1" applyAlignment="1">
      <alignment vertical="center"/>
    </xf>
    <xf numFmtId="14" fontId="0" fillId="0" borderId="11" xfId="0" applyNumberFormat="1" applyBorder="1" applyAlignment="1">
      <alignment vertical="center"/>
    </xf>
    <xf numFmtId="0" fontId="0" fillId="0" borderId="11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"/>
  <sheetViews>
    <sheetView workbookViewId="0">
      <selection sqref="A1:XFD1048576"/>
    </sheetView>
  </sheetViews>
  <sheetFormatPr defaultRowHeight="13.2" x14ac:dyDescent="0.25"/>
  <cols>
    <col min="1" max="12" width="22.21875" customWidth="1"/>
  </cols>
  <sheetData>
    <row r="1" spans="1:12" ht="13.2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13.2" customHeight="1" x14ac:dyDescent="0.25">
      <c r="A2">
        <v>1</v>
      </c>
      <c r="B2">
        <v>1</v>
      </c>
      <c r="C2" t="s">
        <v>12</v>
      </c>
      <c r="D2" t="s">
        <v>13</v>
      </c>
      <c r="E2">
        <v>303.8</v>
      </c>
      <c r="F2" t="s">
        <v>14</v>
      </c>
      <c r="G2">
        <v>7.5949999999999998</v>
      </c>
      <c r="H2">
        <v>3.7029999999999998</v>
      </c>
      <c r="I2">
        <v>2.0499999999999998</v>
      </c>
      <c r="J2">
        <v>1.68</v>
      </c>
      <c r="K2" t="s">
        <v>15</v>
      </c>
      <c r="L2">
        <v>40</v>
      </c>
    </row>
    <row r="3" spans="1:12" ht="13.2" customHeight="1" x14ac:dyDescent="0.25">
      <c r="A3">
        <v>2</v>
      </c>
      <c r="B3">
        <v>2</v>
      </c>
      <c r="C3" t="s">
        <v>12</v>
      </c>
      <c r="D3" t="s">
        <v>16</v>
      </c>
      <c r="E3">
        <v>322.8</v>
      </c>
      <c r="F3" t="s">
        <v>14</v>
      </c>
      <c r="G3">
        <v>8.07</v>
      </c>
      <c r="H3">
        <v>3.972</v>
      </c>
      <c r="I3">
        <v>2.0299999999999998</v>
      </c>
      <c r="J3">
        <v>1.71</v>
      </c>
      <c r="K3" t="s">
        <v>15</v>
      </c>
      <c r="L3">
        <v>40</v>
      </c>
    </row>
    <row r="4" spans="1:12" ht="13.2" customHeight="1" x14ac:dyDescent="0.25">
      <c r="A4">
        <v>3</v>
      </c>
      <c r="B4">
        <v>3</v>
      </c>
      <c r="C4" t="s">
        <v>12</v>
      </c>
      <c r="D4" t="s">
        <v>17</v>
      </c>
      <c r="E4">
        <v>208.9</v>
      </c>
      <c r="F4" t="s">
        <v>14</v>
      </c>
      <c r="G4">
        <v>5.2210000000000001</v>
      </c>
      <c r="H4">
        <v>2.5910000000000002</v>
      </c>
      <c r="I4">
        <v>2.02</v>
      </c>
      <c r="J4">
        <v>1.6</v>
      </c>
      <c r="K4" t="s">
        <v>15</v>
      </c>
      <c r="L4">
        <v>40</v>
      </c>
    </row>
    <row r="5" spans="1:12" ht="13.2" customHeight="1" x14ac:dyDescent="0.25">
      <c r="A5">
        <v>4</v>
      </c>
      <c r="B5">
        <v>4</v>
      </c>
      <c r="C5" t="s">
        <v>12</v>
      </c>
      <c r="D5" t="s">
        <v>18</v>
      </c>
      <c r="E5">
        <v>237.9</v>
      </c>
      <c r="F5" t="s">
        <v>14</v>
      </c>
      <c r="G5">
        <v>5.9489999999999998</v>
      </c>
      <c r="H5">
        <v>2.9860000000000002</v>
      </c>
      <c r="I5">
        <v>1.99</v>
      </c>
      <c r="J5">
        <v>1.48</v>
      </c>
      <c r="K5" t="s">
        <v>15</v>
      </c>
      <c r="L5">
        <v>40</v>
      </c>
    </row>
    <row r="6" spans="1:12" ht="13.2" customHeight="1" x14ac:dyDescent="0.25">
      <c r="A6">
        <v>5</v>
      </c>
      <c r="B6">
        <v>5</v>
      </c>
      <c r="C6" t="s">
        <v>12</v>
      </c>
      <c r="D6" t="s">
        <v>19</v>
      </c>
      <c r="E6">
        <v>289.8</v>
      </c>
      <c r="F6" t="s">
        <v>14</v>
      </c>
      <c r="G6">
        <v>7.2460000000000004</v>
      </c>
      <c r="H6">
        <v>3.5409999999999999</v>
      </c>
      <c r="I6">
        <v>2.0499999999999998</v>
      </c>
      <c r="J6">
        <v>1.79</v>
      </c>
      <c r="K6" t="s">
        <v>15</v>
      </c>
      <c r="L6">
        <v>40</v>
      </c>
    </row>
    <row r="7" spans="1:12" ht="13.2" customHeight="1" x14ac:dyDescent="0.25">
      <c r="A7">
        <v>6</v>
      </c>
      <c r="B7">
        <v>6</v>
      </c>
      <c r="C7" t="s">
        <v>12</v>
      </c>
      <c r="D7" t="s">
        <v>20</v>
      </c>
      <c r="E7">
        <v>221.4</v>
      </c>
      <c r="F7" t="s">
        <v>14</v>
      </c>
      <c r="G7">
        <v>5.5359999999999996</v>
      </c>
      <c r="H7">
        <v>2.7109999999999999</v>
      </c>
      <c r="I7">
        <v>2.04</v>
      </c>
      <c r="J7">
        <v>1.71</v>
      </c>
      <c r="K7" t="s">
        <v>15</v>
      </c>
      <c r="L7">
        <v>40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"/>
  <sheetViews>
    <sheetView workbookViewId="0">
      <selection activeCell="C2" sqref="C2:C7"/>
    </sheetView>
  </sheetViews>
  <sheetFormatPr defaultRowHeight="13.2" x14ac:dyDescent="0.25"/>
  <cols>
    <col min="1" max="1" width="2" bestFit="1" customWidth="1"/>
    <col min="2" max="2" width="33" bestFit="1" customWidth="1"/>
    <col min="3" max="3" width="11.6640625" bestFit="1" customWidth="1"/>
    <col min="4" max="4" width="4.88671875" bestFit="1" customWidth="1"/>
    <col min="5" max="6" width="7.5546875" bestFit="1" customWidth="1"/>
  </cols>
  <sheetData>
    <row r="1" spans="1:6" ht="13.2" customHeight="1" x14ac:dyDescent="0.25">
      <c r="A1" s="3" t="s">
        <v>0</v>
      </c>
      <c r="B1" s="3" t="s">
        <v>1</v>
      </c>
      <c r="C1" s="3" t="s">
        <v>4</v>
      </c>
      <c r="D1" s="3" t="s">
        <v>5</v>
      </c>
      <c r="E1" s="3" t="s">
        <v>8</v>
      </c>
      <c r="F1" s="3" t="s">
        <v>9</v>
      </c>
    </row>
    <row r="2" spans="1:6" ht="13.2" customHeight="1" x14ac:dyDescent="0.25">
      <c r="A2" s="2">
        <v>1</v>
      </c>
      <c r="B2" s="2" t="s">
        <v>21</v>
      </c>
      <c r="C2" s="2">
        <v>303.8</v>
      </c>
      <c r="D2" s="2" t="s">
        <v>14</v>
      </c>
      <c r="E2" s="2">
        <v>2.0499999999999998</v>
      </c>
      <c r="F2" s="2">
        <v>1.68</v>
      </c>
    </row>
    <row r="3" spans="1:6" ht="13.2" customHeight="1" x14ac:dyDescent="0.25">
      <c r="A3" s="2">
        <v>2</v>
      </c>
      <c r="B3" s="2" t="s">
        <v>22</v>
      </c>
      <c r="C3" s="2">
        <v>322.8</v>
      </c>
      <c r="D3" s="2" t="s">
        <v>14</v>
      </c>
      <c r="E3" s="2">
        <v>2.0299999999999998</v>
      </c>
      <c r="F3" s="2">
        <v>1.71</v>
      </c>
    </row>
    <row r="4" spans="1:6" ht="13.2" customHeight="1" x14ac:dyDescent="0.3">
      <c r="A4" s="2">
        <v>3</v>
      </c>
      <c r="B4" s="2" t="s">
        <v>23</v>
      </c>
      <c r="C4" s="2">
        <v>208.9</v>
      </c>
      <c r="D4" s="2" t="s">
        <v>14</v>
      </c>
      <c r="E4" s="2">
        <v>2.02</v>
      </c>
      <c r="F4" s="2">
        <v>1.6</v>
      </c>
    </row>
    <row r="5" spans="1:6" ht="13.2" customHeight="1" x14ac:dyDescent="0.25">
      <c r="A5" s="2">
        <v>4</v>
      </c>
      <c r="B5" s="2" t="s">
        <v>24</v>
      </c>
      <c r="C5" s="2">
        <v>237.9</v>
      </c>
      <c r="D5" s="2" t="s">
        <v>14</v>
      </c>
      <c r="E5" s="2">
        <v>1.99</v>
      </c>
      <c r="F5" s="2">
        <v>1.48</v>
      </c>
    </row>
    <row r="6" spans="1:6" ht="13.2" customHeight="1" x14ac:dyDescent="0.3">
      <c r="A6" s="2">
        <v>5</v>
      </c>
      <c r="B6" s="2" t="s">
        <v>25</v>
      </c>
      <c r="C6" s="2">
        <v>289.8</v>
      </c>
      <c r="D6" s="2" t="s">
        <v>14</v>
      </c>
      <c r="E6" s="2">
        <v>2.0499999999999998</v>
      </c>
      <c r="F6" s="2">
        <v>1.79</v>
      </c>
    </row>
    <row r="7" spans="1:6" ht="13.2" customHeight="1" x14ac:dyDescent="0.3">
      <c r="A7" s="2">
        <v>6</v>
      </c>
      <c r="B7" s="2" t="s">
        <v>26</v>
      </c>
      <c r="C7" s="2">
        <v>221.4</v>
      </c>
      <c r="D7" s="2" t="s">
        <v>14</v>
      </c>
      <c r="E7" s="2">
        <v>2.04</v>
      </c>
      <c r="F7" s="2">
        <v>1.71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B1420-7340-4C13-A9DA-4A8B884D9458}">
  <dimension ref="A1:O22"/>
  <sheetViews>
    <sheetView tabSelected="1" zoomScale="77" workbookViewId="0">
      <selection activeCell="B2" sqref="B2:B7"/>
    </sheetView>
  </sheetViews>
  <sheetFormatPr defaultRowHeight="13.2" x14ac:dyDescent="0.25"/>
  <cols>
    <col min="2" max="2" width="33" bestFit="1" customWidth="1"/>
    <col min="3" max="3" width="5.6640625" bestFit="1" customWidth="1"/>
    <col min="5" max="5" width="9.21875" bestFit="1" customWidth="1"/>
    <col min="12" max="12" width="21.5546875" bestFit="1" customWidth="1"/>
    <col min="13" max="13" width="17" customWidth="1"/>
  </cols>
  <sheetData>
    <row r="1" spans="1:15" x14ac:dyDescent="0.25">
      <c r="B1" s="2" t="s">
        <v>27</v>
      </c>
      <c r="C1" s="2" t="s">
        <v>28</v>
      </c>
      <c r="D1" s="2" t="s">
        <v>29</v>
      </c>
      <c r="E1" s="2" t="s">
        <v>30</v>
      </c>
      <c r="F1" s="2" t="s">
        <v>31</v>
      </c>
      <c r="G1" s="2" t="s">
        <v>15</v>
      </c>
      <c r="H1" s="2" t="s">
        <v>32</v>
      </c>
      <c r="I1" s="2" t="s">
        <v>33</v>
      </c>
    </row>
    <row r="2" spans="1:15" x14ac:dyDescent="0.25">
      <c r="A2">
        <v>1</v>
      </c>
      <c r="B2" s="2" t="s">
        <v>21</v>
      </c>
      <c r="C2" s="5"/>
      <c r="D2" s="5" t="s">
        <v>35</v>
      </c>
      <c r="E2" s="6">
        <v>45365</v>
      </c>
      <c r="F2" s="2">
        <v>303.8</v>
      </c>
      <c r="G2" s="4">
        <f>I2/F2</f>
        <v>9.2824226464779453</v>
      </c>
      <c r="H2" s="4">
        <f>13.5-G2</f>
        <v>4.2175773535220547</v>
      </c>
      <c r="I2" s="2">
        <v>2820</v>
      </c>
    </row>
    <row r="3" spans="1:15" x14ac:dyDescent="0.25">
      <c r="A3">
        <v>2</v>
      </c>
      <c r="B3" s="2" t="s">
        <v>22</v>
      </c>
      <c r="C3" s="2" t="s">
        <v>34</v>
      </c>
      <c r="D3" s="5" t="s">
        <v>35</v>
      </c>
      <c r="E3" s="6">
        <v>45365</v>
      </c>
      <c r="F3" s="2">
        <v>322.8</v>
      </c>
      <c r="G3" s="4">
        <f t="shared" ref="G3:G7" si="0">I3/F3</f>
        <v>8.7360594795539033</v>
      </c>
      <c r="H3" s="4">
        <f t="shared" ref="H3:H7" si="1">13.5-G3</f>
        <v>4.7639405204460967</v>
      </c>
      <c r="I3" s="2">
        <v>2820</v>
      </c>
    </row>
    <row r="4" spans="1:15" ht="14.4" x14ac:dyDescent="0.3">
      <c r="A4">
        <v>3</v>
      </c>
      <c r="B4" s="2" t="s">
        <v>23</v>
      </c>
      <c r="E4" s="6">
        <v>45365</v>
      </c>
      <c r="F4" s="2">
        <v>208.9</v>
      </c>
      <c r="G4" s="4">
        <v>13.5</v>
      </c>
      <c r="H4" s="4">
        <f t="shared" si="1"/>
        <v>0</v>
      </c>
      <c r="I4" s="2">
        <v>2820</v>
      </c>
    </row>
    <row r="5" spans="1:15" x14ac:dyDescent="0.25">
      <c r="A5">
        <v>4</v>
      </c>
      <c r="B5" s="2" t="s">
        <v>24</v>
      </c>
      <c r="E5" s="6">
        <v>45365</v>
      </c>
      <c r="F5" s="2">
        <v>237.9</v>
      </c>
      <c r="G5" s="4">
        <f t="shared" si="0"/>
        <v>11.853720050441362</v>
      </c>
      <c r="H5" s="4">
        <f t="shared" si="1"/>
        <v>1.6462799495586378</v>
      </c>
      <c r="I5" s="2">
        <v>2820</v>
      </c>
    </row>
    <row r="6" spans="1:15" ht="14.4" x14ac:dyDescent="0.3">
      <c r="A6">
        <v>5</v>
      </c>
      <c r="B6" s="2" t="s">
        <v>25</v>
      </c>
      <c r="E6" s="6">
        <v>45365</v>
      </c>
      <c r="F6" s="2">
        <v>289.8</v>
      </c>
      <c r="G6" s="4">
        <f t="shared" si="0"/>
        <v>9.7308488612836435</v>
      </c>
      <c r="H6" s="4">
        <f t="shared" si="1"/>
        <v>3.7691511387163565</v>
      </c>
      <c r="I6" s="2">
        <v>2820</v>
      </c>
    </row>
    <row r="7" spans="1:15" ht="14.4" x14ac:dyDescent="0.3">
      <c r="A7">
        <v>6</v>
      </c>
      <c r="B7" s="2" t="s">
        <v>26</v>
      </c>
      <c r="E7" s="6">
        <v>45365</v>
      </c>
      <c r="F7" s="2">
        <v>221.4</v>
      </c>
      <c r="G7" s="4">
        <f t="shared" si="0"/>
        <v>12.737127371273713</v>
      </c>
      <c r="H7" s="4">
        <f t="shared" si="1"/>
        <v>0.76287262872628681</v>
      </c>
      <c r="I7" s="2">
        <v>2820</v>
      </c>
    </row>
    <row r="8" spans="1:15" x14ac:dyDescent="0.25">
      <c r="I8" t="s">
        <v>51</v>
      </c>
    </row>
    <row r="15" spans="1:15" x14ac:dyDescent="0.25">
      <c r="L15" s="2"/>
      <c r="M15" s="2" t="s">
        <v>36</v>
      </c>
      <c r="N15" s="2"/>
      <c r="O15" s="2" t="s">
        <v>37</v>
      </c>
    </row>
    <row r="16" spans="1:15" x14ac:dyDescent="0.25">
      <c r="L16" s="7" t="s">
        <v>38</v>
      </c>
      <c r="M16" s="7" t="s">
        <v>39</v>
      </c>
      <c r="N16" s="7" t="s">
        <v>40</v>
      </c>
      <c r="O16" s="7">
        <v>7.5</v>
      </c>
    </row>
    <row r="17" spans="12:15" x14ac:dyDescent="0.25">
      <c r="L17" s="2" t="s">
        <v>41</v>
      </c>
      <c r="M17" s="2" t="s">
        <v>42</v>
      </c>
      <c r="N17" s="2">
        <v>6</v>
      </c>
      <c r="O17" s="2">
        <f>N17*O16</f>
        <v>45</v>
      </c>
    </row>
    <row r="18" spans="12:15" x14ac:dyDescent="0.25">
      <c r="L18" s="2" t="s">
        <v>43</v>
      </c>
      <c r="M18" s="2"/>
      <c r="N18" s="2">
        <v>2.87</v>
      </c>
      <c r="O18" s="2">
        <f>N18*O16</f>
        <v>21.525000000000002</v>
      </c>
    </row>
    <row r="19" spans="12:15" x14ac:dyDescent="0.25">
      <c r="L19" s="2" t="s">
        <v>44</v>
      </c>
      <c r="M19" s="2" t="s">
        <v>45</v>
      </c>
      <c r="N19" s="2">
        <v>3</v>
      </c>
      <c r="O19" s="2">
        <f>N19*O16</f>
        <v>22.5</v>
      </c>
    </row>
    <row r="20" spans="12:15" x14ac:dyDescent="0.25">
      <c r="L20" s="2" t="s">
        <v>46</v>
      </c>
      <c r="M20" s="2" t="s">
        <v>47</v>
      </c>
      <c r="N20" s="2">
        <v>1.5</v>
      </c>
      <c r="O20" s="2">
        <f>N20*O16</f>
        <v>11.25</v>
      </c>
    </row>
    <row r="21" spans="12:15" x14ac:dyDescent="0.25">
      <c r="L21" s="2" t="s">
        <v>48</v>
      </c>
      <c r="M21" s="2" t="s">
        <v>49</v>
      </c>
      <c r="N21" s="2">
        <v>1.63</v>
      </c>
      <c r="O21" s="2">
        <f>N21*O16</f>
        <v>12.225</v>
      </c>
    </row>
    <row r="22" spans="12:15" x14ac:dyDescent="0.25">
      <c r="L22" s="2"/>
      <c r="M22" s="2" t="s">
        <v>50</v>
      </c>
      <c r="N22" s="2">
        <f>SUM(N17:N21)</f>
        <v>15</v>
      </c>
      <c r="O22" s="2">
        <f>SUM(O17:O21)</f>
        <v>112.5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Farah</dc:creator>
  <cp:lastModifiedBy>Alexandra Farah</cp:lastModifiedBy>
  <dcterms:created xsi:type="dcterms:W3CDTF">2024-03-14T16:59:24Z</dcterms:created>
  <dcterms:modified xsi:type="dcterms:W3CDTF">2024-03-18T17:49:52Z</dcterms:modified>
</cp:coreProperties>
</file>