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 drives\KRamsey Lab\Alex\"/>
    </mc:Choice>
  </mc:AlternateContent>
  <xr:revisionPtr revIDLastSave="0" documentId="13_ncr:1_{709345D2-7EF2-4D7F-8316-EE8376421AAB}" xr6:coauthVersionLast="47" xr6:coauthVersionMax="47" xr10:uidLastSave="{00000000-0000-0000-0000-000000000000}"/>
  <bookViews>
    <workbookView xWindow="-108" yWindow="-108" windowWidth="23256" windowHeight="12456" activeTab="3" xr2:uid="{944A80DA-736B-4439-A2B0-27DB3FCC0988}"/>
  </bookViews>
  <sheets>
    <sheet name="Sheet1" sheetId="1" r:id="rId1"/>
    <sheet name="7.2.24" sheetId="2" r:id="rId2"/>
    <sheet name="7.5.24" sheetId="3" r:id="rId3"/>
    <sheet name="7.6.2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4" l="1"/>
  <c r="H8" i="4"/>
  <c r="N6" i="4"/>
  <c r="H6" i="4"/>
  <c r="G5" i="4"/>
  <c r="H5" i="4" s="1"/>
  <c r="H10" i="4" s="1"/>
  <c r="N8" i="3"/>
  <c r="N6" i="3"/>
  <c r="H9" i="3"/>
  <c r="H8" i="3"/>
  <c r="H6" i="3"/>
  <c r="G5" i="3"/>
  <c r="G12" i="3" s="1"/>
  <c r="G5" i="2"/>
  <c r="G12" i="2" s="1"/>
  <c r="H9" i="2"/>
  <c r="H8" i="2"/>
  <c r="H6" i="2"/>
  <c r="G5" i="1"/>
  <c r="G12" i="1" s="1"/>
  <c r="H9" i="1"/>
  <c r="H8" i="1"/>
  <c r="H6" i="1"/>
  <c r="G12" i="4" l="1"/>
  <c r="H5" i="3"/>
  <c r="H10" i="3" s="1"/>
  <c r="H5" i="2"/>
  <c r="H10" i="2" s="1"/>
  <c r="H5" i="1"/>
  <c r="H10" i="1" s="1"/>
</calcChain>
</file>

<file path=xl/sharedStrings.xml><?xml version="1.0" encoding="utf-8"?>
<sst xmlns="http://schemas.openxmlformats.org/spreadsheetml/2006/main" count="49" uniqueCount="20">
  <si>
    <t>Components</t>
  </si>
  <si>
    <t>Volumes in 1 reaction (uL)</t>
  </si>
  <si>
    <r>
      <t>H</t>
    </r>
    <r>
      <rPr>
        <vertAlign val="subscript"/>
        <sz val="11"/>
        <color theme="1"/>
        <rFont val="Cambria"/>
        <family val="1"/>
      </rPr>
      <t>2</t>
    </r>
    <r>
      <rPr>
        <sz val="11"/>
        <color theme="1"/>
        <rFont val="Cambria"/>
        <family val="1"/>
      </rPr>
      <t>O</t>
    </r>
  </si>
  <si>
    <t>CutSmart</t>
  </si>
  <si>
    <t>DNA</t>
  </si>
  <si>
    <t>-</t>
  </si>
  <si>
    <t>Enzyme 1</t>
  </si>
  <si>
    <t>Enzyme 2</t>
  </si>
  <si>
    <t>Total</t>
  </si>
  <si>
    <t>30.0 (15.0 actual b/c of DNA)</t>
  </si>
  <si>
    <t>Volumes in Master Mix 7x (uL)</t>
  </si>
  <si>
    <t>reaction+1</t>
  </si>
  <si>
    <t>CutSmart (10x buffer)</t>
  </si>
  <si>
    <t>20.0 (16.0 actual b/c of DNA)</t>
  </si>
  <si>
    <t>acc1</t>
  </si>
  <si>
    <t>30.0 (26.5) actual b/c of DNA)</t>
  </si>
  <si>
    <t>mutant</t>
  </si>
  <si>
    <t>wt</t>
  </si>
  <si>
    <t>ul for 2.5ug</t>
  </si>
  <si>
    <t>Volumes in Master Mix 2x (uL)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</si>
</sst>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vertAlign val="subscript"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A7042-2FBF-4C48-9988-564D94253B7E}">
  <dimension ref="F3:H12"/>
  <sheetViews>
    <sheetView workbookViewId="0">
      <selection sqref="A1:XFD1048576"/>
    </sheetView>
  </sheetViews>
  <sheetFormatPr defaultRowHeight="14.4" x14ac:dyDescent="0.3"/>
  <sheetData>
    <row r="3" spans="6:8" ht="15" thickBot="1" x14ac:dyDescent="0.35">
      <c r="H3">
        <v>7</v>
      </c>
    </row>
    <row r="4" spans="6:8" ht="69.599999999999994" thickBot="1" x14ac:dyDescent="0.35">
      <c r="F4" s="1" t="s">
        <v>0</v>
      </c>
      <c r="G4" s="2" t="s">
        <v>1</v>
      </c>
      <c r="H4" s="2" t="s">
        <v>10</v>
      </c>
    </row>
    <row r="5" spans="6:8" ht="16.8" thickBot="1" x14ac:dyDescent="0.35">
      <c r="F5" s="3" t="s">
        <v>2</v>
      </c>
      <c r="G5" s="4">
        <f>30-SUM(G6:G9)</f>
        <v>21.8</v>
      </c>
      <c r="H5" s="4">
        <f>G5*H3</f>
        <v>152.6</v>
      </c>
    </row>
    <row r="6" spans="6:8" ht="28.2" thickBot="1" x14ac:dyDescent="0.35">
      <c r="F6" s="3" t="s">
        <v>3</v>
      </c>
      <c r="G6" s="4">
        <v>3</v>
      </c>
      <c r="H6" s="4">
        <f>G6*H3</f>
        <v>21</v>
      </c>
    </row>
    <row r="7" spans="6:8" ht="15" thickBot="1" x14ac:dyDescent="0.35">
      <c r="F7" s="3" t="s">
        <v>4</v>
      </c>
      <c r="G7" s="4">
        <v>4</v>
      </c>
      <c r="H7" s="4" t="s">
        <v>5</v>
      </c>
    </row>
    <row r="8" spans="6:8" ht="28.2" thickBot="1" x14ac:dyDescent="0.35">
      <c r="F8" s="3" t="s">
        <v>6</v>
      </c>
      <c r="G8" s="4">
        <v>0.6</v>
      </c>
      <c r="H8" s="4">
        <f>G8*H3</f>
        <v>4.2</v>
      </c>
    </row>
    <row r="9" spans="6:8" ht="28.2" thickBot="1" x14ac:dyDescent="0.35">
      <c r="F9" s="3" t="s">
        <v>7</v>
      </c>
      <c r="G9" s="4">
        <v>0.6</v>
      </c>
      <c r="H9" s="4">
        <f>G9*H3</f>
        <v>4.2</v>
      </c>
    </row>
    <row r="10" spans="6:8" ht="69.599999999999994" thickBot="1" x14ac:dyDescent="0.35">
      <c r="F10" s="3" t="s">
        <v>8</v>
      </c>
      <c r="G10" s="4" t="s">
        <v>9</v>
      </c>
      <c r="H10" s="4">
        <f>SUM(H5:H9)</f>
        <v>181.99999999999997</v>
      </c>
    </row>
    <row r="12" spans="6:8" x14ac:dyDescent="0.3">
      <c r="G12">
        <f>(SUM(G5,G6,G8,G9))*H3</f>
        <v>182.00000000000003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756CB-AFA1-4646-B269-69E9FD2481FD}">
  <dimension ref="F2:H12"/>
  <sheetViews>
    <sheetView workbookViewId="0">
      <selection activeCell="F4" sqref="F4:H10"/>
    </sheetView>
  </sheetViews>
  <sheetFormatPr defaultRowHeight="14.4" x14ac:dyDescent="0.3"/>
  <cols>
    <col min="6" max="6" width="13.33203125" customWidth="1"/>
  </cols>
  <sheetData>
    <row r="2" spans="6:8" x14ac:dyDescent="0.3">
      <c r="H2" t="s">
        <v>11</v>
      </c>
    </row>
    <row r="3" spans="6:8" ht="15" thickBot="1" x14ac:dyDescent="0.35">
      <c r="H3">
        <v>7</v>
      </c>
    </row>
    <row r="4" spans="6:8" ht="69.599999999999994" thickBot="1" x14ac:dyDescent="0.35">
      <c r="F4" s="1" t="s">
        <v>0</v>
      </c>
      <c r="G4" s="2" t="s">
        <v>1</v>
      </c>
      <c r="H4" s="2" t="s">
        <v>10</v>
      </c>
    </row>
    <row r="5" spans="6:8" ht="16.8" thickBot="1" x14ac:dyDescent="0.35">
      <c r="F5" s="3" t="s">
        <v>2</v>
      </c>
      <c r="G5" s="4">
        <f>20-SUM(G6:G9)</f>
        <v>13.4</v>
      </c>
      <c r="H5" s="4">
        <f>G5*H3</f>
        <v>93.8</v>
      </c>
    </row>
    <row r="6" spans="6:8" ht="28.2" thickBot="1" x14ac:dyDescent="0.35">
      <c r="F6" s="3" t="s">
        <v>12</v>
      </c>
      <c r="G6" s="4">
        <v>2</v>
      </c>
      <c r="H6" s="4">
        <f>G6*H3</f>
        <v>14</v>
      </c>
    </row>
    <row r="7" spans="6:8" ht="15" thickBot="1" x14ac:dyDescent="0.35">
      <c r="F7" s="3" t="s">
        <v>4</v>
      </c>
      <c r="G7" s="4">
        <v>4</v>
      </c>
      <c r="H7" s="4" t="s">
        <v>5</v>
      </c>
    </row>
    <row r="8" spans="6:8" ht="15" thickBot="1" x14ac:dyDescent="0.35">
      <c r="F8" s="3" t="s">
        <v>14</v>
      </c>
      <c r="G8" s="4">
        <v>0.6</v>
      </c>
      <c r="H8" s="4">
        <f>G8*H3</f>
        <v>4.2</v>
      </c>
    </row>
    <row r="9" spans="6:8" ht="15" thickBot="1" x14ac:dyDescent="0.35">
      <c r="F9" s="3"/>
      <c r="G9" s="4"/>
      <c r="H9" s="4">
        <f>G9*H3</f>
        <v>0</v>
      </c>
    </row>
    <row r="10" spans="6:8" ht="69.599999999999994" thickBot="1" x14ac:dyDescent="0.35">
      <c r="F10" s="3" t="s">
        <v>8</v>
      </c>
      <c r="G10" s="4" t="s">
        <v>13</v>
      </c>
      <c r="H10" s="4">
        <f>SUM(H5:H9)</f>
        <v>112</v>
      </c>
    </row>
    <row r="12" spans="6:8" x14ac:dyDescent="0.3">
      <c r="G12">
        <f>(SUM(G5,G6,G8,G9))*H3</f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943E9-7380-41E6-BDE1-53E8E55EC2A2}">
  <dimension ref="F3:N12"/>
  <sheetViews>
    <sheetView topLeftCell="A2" zoomScale="131" workbookViewId="0">
      <selection activeCell="A2" sqref="A1:XFD1048576"/>
    </sheetView>
  </sheetViews>
  <sheetFormatPr defaultRowHeight="14.4" x14ac:dyDescent="0.3"/>
  <cols>
    <col min="6" max="6" width="12.77734375" customWidth="1"/>
  </cols>
  <sheetData>
    <row r="3" spans="6:14" ht="15" thickBot="1" x14ac:dyDescent="0.35">
      <c r="H3">
        <v>3</v>
      </c>
    </row>
    <row r="4" spans="6:14" ht="69.599999999999994" thickBot="1" x14ac:dyDescent="0.35">
      <c r="F4" s="1" t="s">
        <v>0</v>
      </c>
      <c r="G4" s="2" t="s">
        <v>1</v>
      </c>
      <c r="H4" s="2" t="s">
        <v>10</v>
      </c>
    </row>
    <row r="5" spans="6:14" ht="16.8" thickBot="1" x14ac:dyDescent="0.35">
      <c r="F5" s="3" t="s">
        <v>2</v>
      </c>
      <c r="G5" s="4">
        <f>30-SUM(G6:G9)</f>
        <v>22.9</v>
      </c>
      <c r="H5" s="4">
        <f>G5*H3</f>
        <v>68.699999999999989</v>
      </c>
      <c r="N5" t="s">
        <v>18</v>
      </c>
    </row>
    <row r="6" spans="6:14" ht="28.2" thickBot="1" x14ac:dyDescent="0.35">
      <c r="F6" s="3" t="s">
        <v>3</v>
      </c>
      <c r="G6" s="4">
        <v>3</v>
      </c>
      <c r="H6" s="4">
        <f>G6*H3</f>
        <v>9</v>
      </c>
      <c r="M6" t="s">
        <v>17</v>
      </c>
      <c r="N6">
        <f>2500/703</f>
        <v>3.5561877667140824</v>
      </c>
    </row>
    <row r="7" spans="6:14" ht="15" thickBot="1" x14ac:dyDescent="0.35">
      <c r="F7" s="3" t="s">
        <v>4</v>
      </c>
      <c r="G7" s="4">
        <v>3.5</v>
      </c>
      <c r="H7" s="4" t="s">
        <v>5</v>
      </c>
    </row>
    <row r="8" spans="6:14" ht="15" thickBot="1" x14ac:dyDescent="0.35">
      <c r="F8" s="3" t="s">
        <v>14</v>
      </c>
      <c r="G8" s="4">
        <v>0.6</v>
      </c>
      <c r="H8" s="4">
        <f>G8*H3</f>
        <v>1.7999999999999998</v>
      </c>
      <c r="M8" t="s">
        <v>16</v>
      </c>
      <c r="N8">
        <f>2500/770</f>
        <v>3.2467532467532467</v>
      </c>
    </row>
    <row r="9" spans="6:14" ht="28.2" thickBot="1" x14ac:dyDescent="0.35">
      <c r="F9" s="3" t="s">
        <v>7</v>
      </c>
      <c r="G9" s="4"/>
      <c r="H9" s="4">
        <f>G9*H3</f>
        <v>0</v>
      </c>
    </row>
    <row r="10" spans="6:14" ht="69.599999999999994" thickBot="1" x14ac:dyDescent="0.35">
      <c r="F10" s="3" t="s">
        <v>8</v>
      </c>
      <c r="G10" s="4" t="s">
        <v>15</v>
      </c>
      <c r="H10" s="4">
        <f>SUM(H5:H9)</f>
        <v>79.499999999999986</v>
      </c>
    </row>
    <row r="12" spans="6:14" x14ac:dyDescent="0.3">
      <c r="G12">
        <f>(SUM(G5,G6,G8,G9))*H3</f>
        <v>79.5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B2F51-98A7-4668-86AD-54828F20CECF}">
  <dimension ref="F3:N12"/>
  <sheetViews>
    <sheetView tabSelected="1" topLeftCell="B4" zoomScale="158" workbookViewId="0">
      <selection activeCell="F3" sqref="F3:H10"/>
    </sheetView>
  </sheetViews>
  <sheetFormatPr defaultRowHeight="14.4" x14ac:dyDescent="0.3"/>
  <cols>
    <col min="6" max="6" width="12.77734375" customWidth="1"/>
  </cols>
  <sheetData>
    <row r="3" spans="6:14" ht="15" thickBot="1" x14ac:dyDescent="0.35">
      <c r="H3">
        <v>2</v>
      </c>
    </row>
    <row r="4" spans="6:14" ht="69.599999999999994" thickBot="1" x14ac:dyDescent="0.35">
      <c r="F4" s="1" t="s">
        <v>0</v>
      </c>
      <c r="G4" s="2" t="s">
        <v>1</v>
      </c>
      <c r="H4" s="2" t="s">
        <v>19</v>
      </c>
    </row>
    <row r="5" spans="6:14" ht="16.8" thickBot="1" x14ac:dyDescent="0.35">
      <c r="F5" s="3" t="s">
        <v>2</v>
      </c>
      <c r="G5" s="4">
        <f>30-SUM(G6:G9)</f>
        <v>22.9</v>
      </c>
      <c r="H5" s="4">
        <f>G5*H3</f>
        <v>45.8</v>
      </c>
      <c r="N5" t="s">
        <v>18</v>
      </c>
    </row>
    <row r="6" spans="6:14" ht="15" thickBot="1" x14ac:dyDescent="0.35">
      <c r="F6" s="3" t="s">
        <v>3</v>
      </c>
      <c r="G6" s="4">
        <v>3</v>
      </c>
      <c r="H6" s="4">
        <f>G6*H3</f>
        <v>6</v>
      </c>
      <c r="M6" t="s">
        <v>17</v>
      </c>
      <c r="N6">
        <f>2500/703</f>
        <v>3.5561877667140824</v>
      </c>
    </row>
    <row r="7" spans="6:14" ht="15" thickBot="1" x14ac:dyDescent="0.35">
      <c r="F7" s="3" t="s">
        <v>4</v>
      </c>
      <c r="G7" s="4">
        <v>3.6</v>
      </c>
      <c r="H7" s="4" t="s">
        <v>5</v>
      </c>
    </row>
    <row r="8" spans="6:14" ht="15" thickBot="1" x14ac:dyDescent="0.35">
      <c r="F8" s="3" t="s">
        <v>14</v>
      </c>
      <c r="G8" s="4">
        <v>0.5</v>
      </c>
      <c r="H8" s="4">
        <f>G8*H3</f>
        <v>1</v>
      </c>
    </row>
    <row r="9" spans="6:14" ht="15" thickBot="1" x14ac:dyDescent="0.35">
      <c r="F9" s="3" t="s">
        <v>7</v>
      </c>
      <c r="G9" s="4"/>
      <c r="H9" s="4">
        <f>G9*H3</f>
        <v>0</v>
      </c>
    </row>
    <row r="10" spans="6:14" ht="69.599999999999994" thickBot="1" x14ac:dyDescent="0.35">
      <c r="F10" s="3" t="s">
        <v>8</v>
      </c>
      <c r="G10" s="4" t="s">
        <v>15</v>
      </c>
      <c r="H10" s="4">
        <f>SUM(H5:H9)</f>
        <v>52.8</v>
      </c>
    </row>
    <row r="12" spans="6:14" x14ac:dyDescent="0.3">
      <c r="G12">
        <f>(SUM(G5,G6,G8,G9))*H3</f>
        <v>52.8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7.2.24</vt:lpstr>
      <vt:lpstr>7.5.24</vt:lpstr>
      <vt:lpstr>7.6.24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Farah</dc:creator>
  <cp:lastModifiedBy>Alexandra Farah</cp:lastModifiedBy>
  <dcterms:created xsi:type="dcterms:W3CDTF">2024-07-02T15:32:05Z</dcterms:created>
  <dcterms:modified xsi:type="dcterms:W3CDTF">2024-07-07T16:29:40Z</dcterms:modified>
</cp:coreProperties>
</file>