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"/>
    </mc:Choice>
  </mc:AlternateContent>
  <xr:revisionPtr revIDLastSave="0" documentId="13_ncr:1_{3D6A7EFE-3A75-4757-9A6A-AE7C4FC6C9F1}" xr6:coauthVersionLast="47" xr6:coauthVersionMax="47" xr10:uidLastSave="{00000000-0000-0000-0000-000000000000}"/>
  <bookViews>
    <workbookView xWindow="-108" yWindow="-108" windowWidth="23256" windowHeight="12456" activeTab="1" xr2:uid="{48AC63C0-6484-4BD3-8A1A-4546BB9CA136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F12" i="1"/>
  <c r="H10" i="2"/>
  <c r="I10" i="2" s="1"/>
  <c r="J10" i="2" s="1"/>
  <c r="I9" i="2"/>
  <c r="J9" i="2" s="1"/>
  <c r="H9" i="2"/>
  <c r="H8" i="2"/>
  <c r="I8" i="2" s="1"/>
  <c r="J8" i="2" s="1"/>
  <c r="I7" i="2"/>
  <c r="J7" i="2" s="1"/>
  <c r="H7" i="2"/>
  <c r="J6" i="2"/>
  <c r="I6" i="2"/>
  <c r="H6" i="2"/>
  <c r="H5" i="2"/>
  <c r="I5" i="2" s="1"/>
  <c r="J5" i="2" s="1"/>
  <c r="F10" i="1"/>
  <c r="G10" i="1" s="1"/>
  <c r="I10" i="1" s="1"/>
  <c r="F9" i="1"/>
  <c r="G9" i="1" s="1"/>
  <c r="I9" i="1" s="1"/>
  <c r="F8" i="1"/>
  <c r="G8" i="1" s="1"/>
  <c r="I8" i="1" s="1"/>
  <c r="F7" i="1"/>
  <c r="G7" i="1" s="1"/>
  <c r="I7" i="1" s="1"/>
  <c r="F6" i="1"/>
  <c r="G6" i="1" s="1"/>
  <c r="I6" i="1" s="1"/>
  <c r="F5" i="1"/>
  <c r="G5" i="1" s="1"/>
  <c r="I5" i="1" s="1"/>
  <c r="G12" i="1" l="1"/>
  <c r="I12" i="1" s="1"/>
</calcChain>
</file>

<file path=xl/sharedStrings.xml><?xml version="1.0" encoding="utf-8"?>
<sst xmlns="http://schemas.openxmlformats.org/spreadsheetml/2006/main" count="39" uniqueCount="26">
  <si>
    <t>Measured OD600 spect</t>
  </si>
  <si>
    <t xml:space="preserve">Dilution factor </t>
  </si>
  <si>
    <t>Calculated OD600</t>
  </si>
  <si>
    <t>Volume to add for 0.08 in 8mL (mL)</t>
  </si>
  <si>
    <t>Desired final OD600</t>
  </si>
  <si>
    <t>uL to add for 0.08 in 8mL</t>
  </si>
  <si>
    <t>notes</t>
  </si>
  <si>
    <t>measured OD600 after adding to tubes</t>
  </si>
  <si>
    <t>measured OD600 after 2 hours</t>
  </si>
  <si>
    <t>measured OD600 after 4 hours</t>
  </si>
  <si>
    <t>measured OD600</t>
  </si>
  <si>
    <t>Sample</t>
  </si>
  <si>
    <t>Genotype</t>
  </si>
  <si>
    <t>(value from spectrophotometer)</t>
  </si>
  <si>
    <t>Measured OD600</t>
  </si>
  <si>
    <t>LVS WT for kathryn</t>
  </si>
  <si>
    <t>LVS WT</t>
  </si>
  <si>
    <t>B1</t>
  </si>
  <si>
    <t>B2</t>
  </si>
  <si>
    <t>B3</t>
  </si>
  <si>
    <t>M1</t>
  </si>
  <si>
    <t>M2</t>
  </si>
  <si>
    <t>M3</t>
  </si>
  <si>
    <t>MK</t>
  </si>
  <si>
    <t>*grow to .5 OD</t>
  </si>
  <si>
    <t>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</si>
</sst>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0" xfId="0" applyAlignment="1">
      <alignment horizontal="center"/>
    </xf>
    <xf numFmtId="20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FE019-413A-471A-A191-14437BA6E47F}">
  <dimension ref="D3:J10"/>
  <sheetViews>
    <sheetView workbookViewId="0">
      <selection sqref="A1:XFD1048576"/>
    </sheetView>
  </sheetViews>
  <sheetFormatPr defaultRowHeight="14.4" x14ac:dyDescent="0.3"/>
  <cols>
    <col min="6" max="6" width="15" bestFit="1" customWidth="1"/>
    <col min="7" max="7" width="12.5546875" bestFit="1" customWidth="1"/>
    <col min="8" max="8" width="15.6640625" bestFit="1" customWidth="1"/>
    <col min="9" max="9" width="28.6640625" bestFit="1" customWidth="1"/>
    <col min="10" max="10" width="20.33203125" bestFit="1" customWidth="1"/>
  </cols>
  <sheetData>
    <row r="3" spans="4:10" x14ac:dyDescent="0.3">
      <c r="F3" t="s">
        <v>13</v>
      </c>
    </row>
    <row r="4" spans="4:10" x14ac:dyDescent="0.3">
      <c r="D4" t="s">
        <v>11</v>
      </c>
      <c r="E4" t="s">
        <v>12</v>
      </c>
      <c r="F4" t="s">
        <v>14</v>
      </c>
      <c r="G4" t="s">
        <v>1</v>
      </c>
      <c r="H4" t="s">
        <v>2</v>
      </c>
      <c r="I4" t="s">
        <v>3</v>
      </c>
      <c r="J4" t="s">
        <v>5</v>
      </c>
    </row>
    <row r="5" spans="4:10" x14ac:dyDescent="0.3">
      <c r="D5">
        <v>1</v>
      </c>
      <c r="F5">
        <v>0.2</v>
      </c>
      <c r="G5">
        <v>10</v>
      </c>
      <c r="H5">
        <f>G5*F5</f>
        <v>2</v>
      </c>
      <c r="I5">
        <f>(0.08*8)/(H5)</f>
        <v>0.32</v>
      </c>
      <c r="J5">
        <f>I5*1000</f>
        <v>320</v>
      </c>
    </row>
    <row r="6" spans="4:10" x14ac:dyDescent="0.3">
      <c r="D6">
        <v>2</v>
      </c>
      <c r="F6">
        <v>0.25</v>
      </c>
      <c r="G6">
        <v>10</v>
      </c>
      <c r="H6">
        <f t="shared" ref="H6:H10" si="0">G6*F6</f>
        <v>2.5</v>
      </c>
      <c r="I6">
        <f t="shared" ref="I6:I10" si="1">(0.08*8)/(H6)</f>
        <v>0.25600000000000001</v>
      </c>
      <c r="J6">
        <f t="shared" ref="J6:J10" si="2">I6*1000</f>
        <v>256</v>
      </c>
    </row>
    <row r="7" spans="4:10" x14ac:dyDescent="0.3">
      <c r="D7">
        <v>3</v>
      </c>
      <c r="F7">
        <v>0.4</v>
      </c>
      <c r="G7">
        <v>10</v>
      </c>
      <c r="H7">
        <f t="shared" si="0"/>
        <v>4</v>
      </c>
      <c r="I7">
        <f t="shared" si="1"/>
        <v>0.16</v>
      </c>
      <c r="J7">
        <f t="shared" si="2"/>
        <v>160</v>
      </c>
    </row>
    <row r="8" spans="4:10" x14ac:dyDescent="0.3">
      <c r="D8">
        <v>4</v>
      </c>
      <c r="F8">
        <v>0.6</v>
      </c>
      <c r="G8">
        <v>10</v>
      </c>
      <c r="H8">
        <f t="shared" si="0"/>
        <v>6</v>
      </c>
      <c r="I8">
        <f t="shared" si="1"/>
        <v>0.10666666666666667</v>
      </c>
      <c r="J8">
        <f t="shared" si="2"/>
        <v>106.66666666666667</v>
      </c>
    </row>
    <row r="9" spans="4:10" x14ac:dyDescent="0.3">
      <c r="D9">
        <v>5</v>
      </c>
      <c r="F9">
        <v>0.9</v>
      </c>
      <c r="G9">
        <v>10</v>
      </c>
      <c r="H9">
        <f t="shared" si="0"/>
        <v>9</v>
      </c>
      <c r="I9">
        <f t="shared" si="1"/>
        <v>7.1111111111111111E-2</v>
      </c>
      <c r="J9">
        <f t="shared" si="2"/>
        <v>71.111111111111114</v>
      </c>
    </row>
    <row r="10" spans="4:10" x14ac:dyDescent="0.3">
      <c r="D10">
        <v>6</v>
      </c>
      <c r="G10">
        <v>10</v>
      </c>
      <c r="H10">
        <f t="shared" si="0"/>
        <v>0</v>
      </c>
      <c r="I10" t="e">
        <f t="shared" si="1"/>
        <v>#DIV/0!</v>
      </c>
      <c r="J10" t="e">
        <f t="shared" si="2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0186-2087-4C8C-BB36-19E728A3340F}">
  <dimension ref="B2:N18"/>
  <sheetViews>
    <sheetView tabSelected="1" zoomScale="106" workbookViewId="0">
      <selection activeCell="B2" sqref="B2:M12"/>
    </sheetView>
  </sheetViews>
  <sheetFormatPr defaultRowHeight="14.4" x14ac:dyDescent="0.3"/>
  <cols>
    <col min="3" max="3" width="32.33203125" bestFit="1" customWidth="1"/>
    <col min="4" max="4" width="13.109375" customWidth="1"/>
    <col min="5" max="5" width="7.33203125" customWidth="1"/>
    <col min="6" max="6" width="10.6640625" customWidth="1"/>
    <col min="7" max="7" width="17.88671875" customWidth="1"/>
    <col min="8" max="8" width="11.33203125" customWidth="1"/>
    <col min="9" max="9" width="12.44140625" customWidth="1"/>
    <col min="10" max="10" width="12.33203125" bestFit="1" customWidth="1"/>
    <col min="11" max="11" width="18.44140625" customWidth="1"/>
    <col min="12" max="12" width="15.33203125" customWidth="1"/>
    <col min="13" max="13" width="20.109375" customWidth="1"/>
  </cols>
  <sheetData>
    <row r="2" spans="2:14" x14ac:dyDescent="0.3">
      <c r="B2" s="1"/>
      <c r="C2" s="1"/>
      <c r="D2" s="1"/>
      <c r="E2" s="1"/>
      <c r="F2" s="1"/>
      <c r="G2" s="1"/>
      <c r="H2" s="1"/>
      <c r="I2" s="1"/>
      <c r="J2" s="1"/>
      <c r="K2" s="5">
        <v>0.38541666666666669</v>
      </c>
      <c r="L2" s="5">
        <v>0.47916666666666669</v>
      </c>
      <c r="M2" s="1" t="s">
        <v>25</v>
      </c>
      <c r="N2" s="1"/>
    </row>
    <row r="3" spans="2:14" x14ac:dyDescent="0.3">
      <c r="B3" s="1"/>
      <c r="C3" s="1"/>
      <c r="D3" s="8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9" t="s">
        <v>10</v>
      </c>
    </row>
    <row r="4" spans="2:14" x14ac:dyDescent="0.3">
      <c r="B4" s="1" t="s">
        <v>11</v>
      </c>
      <c r="C4" s="1" t="s">
        <v>12</v>
      </c>
      <c r="D4" s="8"/>
      <c r="E4" s="8"/>
      <c r="F4" s="8"/>
      <c r="G4" s="8"/>
      <c r="H4" s="8"/>
      <c r="I4" s="8"/>
      <c r="J4" s="8"/>
      <c r="K4" s="8"/>
      <c r="L4" s="8"/>
      <c r="M4" s="8"/>
      <c r="N4" s="10"/>
    </row>
    <row r="5" spans="2:14" x14ac:dyDescent="0.3">
      <c r="B5" s="2" t="s">
        <v>17</v>
      </c>
      <c r="C5" s="1" t="s">
        <v>16</v>
      </c>
      <c r="D5" s="1">
        <v>0.17699999999999999</v>
      </c>
      <c r="E5" s="1">
        <v>40</v>
      </c>
      <c r="F5" s="1">
        <f>E5*D5</f>
        <v>7.08</v>
      </c>
      <c r="G5" s="1">
        <f>(H5*8)/(F5)</f>
        <v>9.03954802259887E-2</v>
      </c>
      <c r="H5" s="1">
        <v>0.08</v>
      </c>
      <c r="I5" s="3">
        <f>G5*1000</f>
        <v>90.395480225988706</v>
      </c>
      <c r="J5" s="1" t="s">
        <v>24</v>
      </c>
      <c r="K5" s="1">
        <v>6.8000000000000005E-2</v>
      </c>
      <c r="L5" s="1">
        <v>0.20100000000000001</v>
      </c>
      <c r="M5" s="1">
        <v>0.59099999999999997</v>
      </c>
      <c r="N5" s="1"/>
    </row>
    <row r="6" spans="2:14" x14ac:dyDescent="0.3">
      <c r="B6" s="2" t="s">
        <v>18</v>
      </c>
      <c r="C6" s="1" t="s">
        <v>16</v>
      </c>
      <c r="D6" s="1">
        <v>0.123</v>
      </c>
      <c r="E6" s="1">
        <v>40</v>
      </c>
      <c r="F6" s="1">
        <f t="shared" ref="F6:F12" si="0">E6*D6</f>
        <v>4.92</v>
      </c>
      <c r="G6" s="1">
        <f t="shared" ref="G6:G10" si="1">(H6*8)/(F6)</f>
        <v>0.13008130081300814</v>
      </c>
      <c r="H6" s="1">
        <v>0.08</v>
      </c>
      <c r="I6" s="3">
        <f t="shared" ref="I6:I12" si="2">G6*1000</f>
        <v>130.08130081300814</v>
      </c>
      <c r="J6" s="1" t="s">
        <v>24</v>
      </c>
      <c r="K6" s="1">
        <v>7.6999999999999999E-2</v>
      </c>
      <c r="L6" s="1">
        <v>0.24299999999999999</v>
      </c>
      <c r="M6" s="1">
        <v>0.72099999999999997</v>
      </c>
      <c r="N6" s="1"/>
    </row>
    <row r="7" spans="2:14" x14ac:dyDescent="0.3">
      <c r="B7" s="2" t="s">
        <v>19</v>
      </c>
      <c r="C7" s="1" t="s">
        <v>16</v>
      </c>
      <c r="D7" s="1">
        <v>0.108</v>
      </c>
      <c r="E7" s="1">
        <v>40</v>
      </c>
      <c r="F7" s="1">
        <f t="shared" si="0"/>
        <v>4.32</v>
      </c>
      <c r="G7" s="1">
        <f t="shared" si="1"/>
        <v>0.14814814814814814</v>
      </c>
      <c r="H7" s="1">
        <v>0.08</v>
      </c>
      <c r="I7" s="3">
        <f t="shared" si="2"/>
        <v>148.14814814814815</v>
      </c>
      <c r="J7" s="1" t="s">
        <v>24</v>
      </c>
      <c r="K7" s="1">
        <v>7.3999999999999996E-2</v>
      </c>
      <c r="L7" s="1">
        <v>0.23899999999999999</v>
      </c>
      <c r="M7" s="1">
        <v>0.69299999999999995</v>
      </c>
      <c r="N7" s="1"/>
    </row>
    <row r="8" spans="2:14" x14ac:dyDescent="0.3">
      <c r="B8" s="2" t="s">
        <v>20</v>
      </c>
      <c r="C8" s="1" t="s">
        <v>16</v>
      </c>
      <c r="D8" s="1">
        <v>0.25800000000000001</v>
      </c>
      <c r="E8" s="1">
        <v>40</v>
      </c>
      <c r="F8" s="1">
        <f t="shared" si="0"/>
        <v>10.32</v>
      </c>
      <c r="G8" s="1">
        <f t="shared" si="1"/>
        <v>6.2015503875968991E-2</v>
      </c>
      <c r="H8" s="1">
        <v>0.08</v>
      </c>
      <c r="I8" s="3">
        <f t="shared" si="2"/>
        <v>62.015503875968989</v>
      </c>
      <c r="J8" s="1"/>
      <c r="K8" s="1">
        <v>0.06</v>
      </c>
      <c r="L8" s="1">
        <v>0.14299999999999999</v>
      </c>
      <c r="M8" s="1">
        <v>0.29399999999999998</v>
      </c>
      <c r="N8" s="1"/>
    </row>
    <row r="9" spans="2:14" x14ac:dyDescent="0.3">
      <c r="B9" s="2" t="s">
        <v>21</v>
      </c>
      <c r="C9" s="1" t="s">
        <v>16</v>
      </c>
      <c r="D9" s="1">
        <v>0.18</v>
      </c>
      <c r="E9" s="1">
        <v>40</v>
      </c>
      <c r="F9" s="1">
        <f t="shared" si="0"/>
        <v>7.1999999999999993</v>
      </c>
      <c r="G9" s="1">
        <f t="shared" si="1"/>
        <v>8.8888888888888906E-2</v>
      </c>
      <c r="H9" s="1">
        <v>0.08</v>
      </c>
      <c r="I9" s="3">
        <f t="shared" si="2"/>
        <v>88.8888888888889</v>
      </c>
      <c r="J9" s="1"/>
      <c r="K9" s="1">
        <v>6.9000000000000006E-2</v>
      </c>
      <c r="L9" s="1">
        <v>0.14699999999999999</v>
      </c>
      <c r="M9" s="1">
        <v>0.308</v>
      </c>
      <c r="N9" s="1"/>
    </row>
    <row r="10" spans="2:14" x14ac:dyDescent="0.3">
      <c r="B10" s="2" t="s">
        <v>22</v>
      </c>
      <c r="C10" s="1" t="s">
        <v>16</v>
      </c>
      <c r="D10" s="1">
        <v>0.157</v>
      </c>
      <c r="E10" s="1">
        <v>40</v>
      </c>
      <c r="F10" s="1">
        <f t="shared" si="0"/>
        <v>6.28</v>
      </c>
      <c r="G10" s="1">
        <f t="shared" si="1"/>
        <v>0.1019108280254777</v>
      </c>
      <c r="H10" s="1">
        <v>0.08</v>
      </c>
      <c r="I10" s="3">
        <f t="shared" si="2"/>
        <v>101.9108280254777</v>
      </c>
      <c r="J10" s="1"/>
      <c r="K10" s="1">
        <v>6.4000000000000001E-2</v>
      </c>
      <c r="L10" s="1">
        <v>0.154</v>
      </c>
      <c r="M10" s="1">
        <v>307</v>
      </c>
      <c r="N10" s="1"/>
    </row>
    <row r="11" spans="2:14" x14ac:dyDescent="0.3">
      <c r="D11" s="1"/>
      <c r="E11" s="1"/>
      <c r="F11" s="1"/>
      <c r="G11" s="1" t="e">
        <f>(H11*8)/(F11)</f>
        <v>#DIV/0!</v>
      </c>
      <c r="H11" s="1"/>
      <c r="I11" s="3" t="e">
        <f>G11*1000</f>
        <v>#DIV/0!</v>
      </c>
    </row>
    <row r="12" spans="2:14" x14ac:dyDescent="0.3">
      <c r="B12" s="4" t="s">
        <v>23</v>
      </c>
      <c r="C12" t="s">
        <v>15</v>
      </c>
      <c r="D12" s="6">
        <v>0.22</v>
      </c>
      <c r="E12" s="6">
        <v>40</v>
      </c>
      <c r="F12" s="6">
        <f t="shared" si="0"/>
        <v>8.8000000000000007</v>
      </c>
      <c r="G12" s="1">
        <f>(H12*15)/(F12)</f>
        <v>0.13636363636363635</v>
      </c>
      <c r="H12" s="1">
        <v>0.08</v>
      </c>
      <c r="I12" s="3">
        <f t="shared" si="2"/>
        <v>136.36363636363635</v>
      </c>
      <c r="K12">
        <v>8.1000000000000003E-2</v>
      </c>
      <c r="L12">
        <v>0.14399999999999999</v>
      </c>
    </row>
    <row r="17" spans="4:6" x14ac:dyDescent="0.3">
      <c r="D17" s="7"/>
      <c r="E17" s="7"/>
      <c r="F17" s="7"/>
    </row>
    <row r="18" spans="4:6" x14ac:dyDescent="0.3">
      <c r="D18" s="1"/>
      <c r="E18" s="1"/>
    </row>
  </sheetData>
  <mergeCells count="11">
    <mergeCell ref="I3:I4"/>
    <mergeCell ref="D3:D4"/>
    <mergeCell ref="E3:E4"/>
    <mergeCell ref="F3:F4"/>
    <mergeCell ref="G3:G4"/>
    <mergeCell ref="H3:H4"/>
    <mergeCell ref="J3:J4"/>
    <mergeCell ref="K3:K4"/>
    <mergeCell ref="L3:L4"/>
    <mergeCell ref="M3:M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2024-06-10T21:13:11Z</dcterms:created>
  <dcterms:modified xsi:type="dcterms:W3CDTF">2024-06-13T18:37:13Z</dcterms:modified>
</cp:coreProperties>
</file>