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ED5E4F59-EE35-4FEE-A3E3-83D1EFA3973E}" xr6:coauthVersionLast="47" xr6:coauthVersionMax="47" xr10:uidLastSave="{00000000-0000-0000-0000-000000000000}"/>
  <bookViews>
    <workbookView xWindow="24" yWindow="24" windowWidth="23016" windowHeight="12216" activeTab="2" xr2:uid="{AF23F5CD-01B0-4C5E-8A64-6B1CA0DA32EC}"/>
  </bookViews>
  <sheets>
    <sheet name="RNA isolation 1" sheetId="1" r:id="rId1"/>
    <sheet name="i" sheetId="3" r:id="rId2"/>
    <sheet name="RNA isolation 1 cDN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4" i="2"/>
  <c r="F15" i="2"/>
  <c r="F16" i="2"/>
  <c r="F17" i="2"/>
  <c r="F13" i="2"/>
  <c r="E18" i="2"/>
  <c r="H4" i="2"/>
  <c r="H5" i="2"/>
  <c r="H6" i="2"/>
  <c r="H7" i="2"/>
  <c r="H8" i="2"/>
  <c r="H3" i="2"/>
  <c r="G4" i="2"/>
  <c r="G5" i="2"/>
  <c r="G6" i="2"/>
  <c r="G7" i="2"/>
  <c r="G8" i="2"/>
  <c r="G3" i="2"/>
  <c r="J6" i="1"/>
  <c r="J7" i="1"/>
  <c r="J8" i="1"/>
  <c r="J9" i="1"/>
  <c r="J10" i="1"/>
  <c r="J5" i="1"/>
  <c r="I6" i="1"/>
  <c r="I9" i="1"/>
  <c r="I10" i="1"/>
  <c r="H6" i="1"/>
  <c r="H7" i="1"/>
  <c r="I7" i="1" s="1"/>
  <c r="H8" i="1"/>
  <c r="I8" i="1" s="1"/>
  <c r="H9" i="1"/>
  <c r="H10" i="1"/>
  <c r="I5" i="1"/>
  <c r="H5" i="1"/>
</calcChain>
</file>

<file path=xl/sharedStrings.xml><?xml version="1.0" encoding="utf-8"?>
<sst xmlns="http://schemas.openxmlformats.org/spreadsheetml/2006/main" count="41" uniqueCount="39">
  <si>
    <t>Sample</t>
  </si>
  <si>
    <t>Genotype</t>
  </si>
  <si>
    <t>Measured OD600</t>
  </si>
  <si>
    <t>(value from spectrophotometer)</t>
  </si>
  <si>
    <t xml:space="preserve">Dilution factor </t>
  </si>
  <si>
    <t>Calculated OD600</t>
  </si>
  <si>
    <t>Volume to add for 0.08 in 8mL (mL)</t>
  </si>
  <si>
    <t>uL to add for 0.08 in 8mL</t>
  </si>
  <si>
    <t>LVS pF</t>
  </si>
  <si>
    <t>A</t>
  </si>
  <si>
    <t>B</t>
  </si>
  <si>
    <t>C</t>
  </si>
  <si>
    <t>D</t>
  </si>
  <si>
    <t>E</t>
  </si>
  <si>
    <r>
      <t xml:space="preserve">LVS </t>
    </r>
    <r>
      <rPr>
        <sz val="11"/>
        <color theme="1"/>
        <rFont val="Calibri"/>
        <family val="2"/>
      </rPr>
      <t>Δ</t>
    </r>
    <r>
      <rPr>
        <sz val="11"/>
        <color theme="1"/>
        <rFont val="Aptos Narrow"/>
        <family val="2"/>
        <scheme val="minor"/>
      </rPr>
      <t>rpsU2 pF</t>
    </r>
  </si>
  <si>
    <r>
      <t xml:space="preserve">LVS </t>
    </r>
    <r>
      <rPr>
        <sz val="11"/>
        <color theme="1"/>
        <rFont val="Calibri"/>
        <family val="2"/>
      </rPr>
      <t>Δ</t>
    </r>
    <r>
      <rPr>
        <sz val="11"/>
        <color theme="1"/>
        <rFont val="Aptos Narrow"/>
        <family val="2"/>
        <scheme val="minor"/>
      </rPr>
      <t>rpsU2 pF - rpsU2 V</t>
    </r>
  </si>
  <si>
    <t>Date Isolated</t>
  </si>
  <si>
    <t>RNA conc</t>
  </si>
  <si>
    <t>RNA</t>
  </si>
  <si>
    <t>H2O</t>
  </si>
  <si>
    <t>cDNA</t>
  </si>
  <si>
    <t>Total RNA</t>
  </si>
  <si>
    <t>Master mix for cDNA synethesis reaction</t>
  </si>
  <si>
    <t>Component</t>
  </si>
  <si>
    <t>5x 1st strand buffer</t>
  </si>
  <si>
    <t>Rnase-free water</t>
  </si>
  <si>
    <t>100mM DTT</t>
  </si>
  <si>
    <t>10mM dNTPs</t>
  </si>
  <si>
    <t>Superscript III (200U/uL)</t>
  </si>
  <si>
    <t>1x</t>
  </si>
  <si>
    <t>10mM</t>
  </si>
  <si>
    <t>0.5mM</t>
  </si>
  <si>
    <t>10.8U/uL</t>
  </si>
  <si>
    <t>Final Conc</t>
  </si>
  <si>
    <t>x9</t>
  </si>
  <si>
    <t>Patch</t>
  </si>
  <si>
    <t>Template type</t>
  </si>
  <si>
    <t>total</t>
  </si>
  <si>
    <t>Volume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</si>
</sst>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DD28-4C53-422B-987B-ECEFD5FE0B0B}">
  <dimension ref="D3:J10"/>
  <sheetViews>
    <sheetView workbookViewId="0">
      <selection activeCell="K12" sqref="K12"/>
    </sheetView>
  </sheetViews>
  <sheetFormatPr defaultRowHeight="14.4" x14ac:dyDescent="0.3"/>
  <cols>
    <col min="6" max="6" width="15" bestFit="1" customWidth="1"/>
    <col min="7" max="7" width="12.5546875" bestFit="1" customWidth="1"/>
    <col min="8" max="8" width="15.6640625" bestFit="1" customWidth="1"/>
    <col min="9" max="9" width="28.6640625" bestFit="1" customWidth="1"/>
    <col min="10" max="10" width="20.33203125" bestFit="1" customWidth="1"/>
  </cols>
  <sheetData>
    <row r="3" spans="4:10" x14ac:dyDescent="0.3">
      <c r="F3" t="s">
        <v>3</v>
      </c>
    </row>
    <row r="4" spans="4:10" x14ac:dyDescent="0.3">
      <c r="D4" t="s">
        <v>0</v>
      </c>
      <c r="E4" t="s">
        <v>1</v>
      </c>
      <c r="F4" t="s">
        <v>2</v>
      </c>
      <c r="G4" t="s">
        <v>4</v>
      </c>
      <c r="H4" t="s">
        <v>5</v>
      </c>
      <c r="I4" t="s">
        <v>6</v>
      </c>
      <c r="J4" t="s">
        <v>7</v>
      </c>
    </row>
    <row r="5" spans="4:10" x14ac:dyDescent="0.3">
      <c r="D5">
        <v>1</v>
      </c>
      <c r="F5">
        <v>0.2</v>
      </c>
      <c r="G5">
        <v>10</v>
      </c>
      <c r="H5">
        <f>G5*F5</f>
        <v>2</v>
      </c>
      <c r="I5">
        <f>(0.08*8)/(H5)</f>
        <v>0.32</v>
      </c>
      <c r="J5">
        <f>I5*1000</f>
        <v>320</v>
      </c>
    </row>
    <row r="6" spans="4:10" x14ac:dyDescent="0.3">
      <c r="D6">
        <v>2</v>
      </c>
      <c r="F6">
        <v>0.25</v>
      </c>
      <c r="G6">
        <v>10</v>
      </c>
      <c r="H6">
        <f t="shared" ref="H6:H10" si="0">G6*F6</f>
        <v>2.5</v>
      </c>
      <c r="I6">
        <f t="shared" ref="I6:I10" si="1">(0.08*8)/(H6)</f>
        <v>0.25600000000000001</v>
      </c>
      <c r="J6">
        <f t="shared" ref="J6:J10" si="2">I6*1000</f>
        <v>256</v>
      </c>
    </row>
    <row r="7" spans="4:10" x14ac:dyDescent="0.3">
      <c r="D7">
        <v>3</v>
      </c>
      <c r="F7">
        <v>0.4</v>
      </c>
      <c r="G7">
        <v>10</v>
      </c>
      <c r="H7">
        <f t="shared" si="0"/>
        <v>4</v>
      </c>
      <c r="I7">
        <f t="shared" si="1"/>
        <v>0.16</v>
      </c>
      <c r="J7">
        <f t="shared" si="2"/>
        <v>160</v>
      </c>
    </row>
    <row r="8" spans="4:10" x14ac:dyDescent="0.3">
      <c r="D8">
        <v>4</v>
      </c>
      <c r="F8">
        <v>0.6</v>
      </c>
      <c r="G8">
        <v>10</v>
      </c>
      <c r="H8">
        <f t="shared" si="0"/>
        <v>6</v>
      </c>
      <c r="I8">
        <f t="shared" si="1"/>
        <v>0.10666666666666667</v>
      </c>
      <c r="J8">
        <f t="shared" si="2"/>
        <v>106.66666666666667</v>
      </c>
    </row>
    <row r="9" spans="4:10" x14ac:dyDescent="0.3">
      <c r="D9">
        <v>5</v>
      </c>
      <c r="F9">
        <v>0.9</v>
      </c>
      <c r="G9">
        <v>10</v>
      </c>
      <c r="H9">
        <f t="shared" si="0"/>
        <v>9</v>
      </c>
      <c r="I9">
        <f t="shared" si="1"/>
        <v>7.1111111111111111E-2</v>
      </c>
      <c r="J9">
        <f t="shared" si="2"/>
        <v>71.111111111111114</v>
      </c>
    </row>
    <row r="10" spans="4:10" x14ac:dyDescent="0.3">
      <c r="D10">
        <v>6</v>
      </c>
      <c r="G10">
        <v>10</v>
      </c>
      <c r="H10">
        <f t="shared" si="0"/>
        <v>0</v>
      </c>
      <c r="I10" t="e">
        <f t="shared" si="1"/>
        <v>#DIV/0!</v>
      </c>
      <c r="J10" t="e">
        <f t="shared" si="2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EFA0-137C-46D6-BE64-4CCB3CC2E68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9781-2857-45BA-8F67-14B9DBA1629F}">
  <dimension ref="B1:I18"/>
  <sheetViews>
    <sheetView tabSelected="1" topLeftCell="B1" workbookViewId="0">
      <selection activeCell="G21" sqref="G21"/>
    </sheetView>
  </sheetViews>
  <sheetFormatPr defaultRowHeight="14.4" x14ac:dyDescent="0.3"/>
  <cols>
    <col min="3" max="4" width="20.33203125" bestFit="1" customWidth="1"/>
    <col min="5" max="5" width="11.44140625" bestFit="1" customWidth="1"/>
  </cols>
  <sheetData>
    <row r="1" spans="2:9" x14ac:dyDescent="0.3">
      <c r="B1" s="1"/>
      <c r="C1" s="1"/>
      <c r="D1" s="1"/>
      <c r="E1" s="1"/>
      <c r="F1" s="4" t="s">
        <v>20</v>
      </c>
      <c r="G1" s="5"/>
      <c r="H1" s="5"/>
      <c r="I1" s="6"/>
    </row>
    <row r="2" spans="2:9" x14ac:dyDescent="0.3">
      <c r="B2" s="1" t="s">
        <v>0</v>
      </c>
      <c r="C2" s="1" t="s">
        <v>35</v>
      </c>
      <c r="D2" s="1" t="s">
        <v>36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21</v>
      </c>
    </row>
    <row r="3" spans="2:9" x14ac:dyDescent="0.3">
      <c r="B3" s="1">
        <v>1</v>
      </c>
      <c r="C3" s="1" t="s">
        <v>9</v>
      </c>
      <c r="D3" s="7" t="s">
        <v>8</v>
      </c>
      <c r="E3" s="9">
        <v>45314</v>
      </c>
      <c r="F3" s="1">
        <v>527.5</v>
      </c>
      <c r="G3" s="2">
        <f>I3/F3</f>
        <v>5.6872037914691944</v>
      </c>
      <c r="H3" s="2">
        <f>13.5-G3</f>
        <v>7.8127962085308056</v>
      </c>
      <c r="I3" s="1">
        <v>3000</v>
      </c>
    </row>
    <row r="4" spans="2:9" x14ac:dyDescent="0.3">
      <c r="B4" s="1">
        <v>2</v>
      </c>
      <c r="C4" s="1" t="s">
        <v>10</v>
      </c>
      <c r="D4" s="8"/>
      <c r="E4" s="10"/>
      <c r="F4" s="1">
        <v>480.4</v>
      </c>
      <c r="G4" s="2">
        <f t="shared" ref="G4:G8" si="0">I4/F4</f>
        <v>6.2447960033305581</v>
      </c>
      <c r="H4" s="2">
        <f t="shared" ref="H4:H8" si="1">13.5-G4</f>
        <v>7.2552039966694419</v>
      </c>
      <c r="I4" s="1">
        <v>3000</v>
      </c>
    </row>
    <row r="5" spans="2:9" x14ac:dyDescent="0.3">
      <c r="B5" s="1">
        <v>3</v>
      </c>
      <c r="C5" s="1" t="s">
        <v>9</v>
      </c>
      <c r="D5" s="7" t="s">
        <v>14</v>
      </c>
      <c r="E5" s="10"/>
      <c r="F5" s="1">
        <v>350.4</v>
      </c>
      <c r="G5" s="2">
        <f t="shared" si="0"/>
        <v>8.5616438356164384</v>
      </c>
      <c r="H5" s="2">
        <f t="shared" si="1"/>
        <v>4.9383561643835616</v>
      </c>
      <c r="I5" s="1">
        <v>3000</v>
      </c>
    </row>
    <row r="6" spans="2:9" x14ac:dyDescent="0.3">
      <c r="B6" s="1">
        <v>4</v>
      </c>
      <c r="C6" s="1" t="s">
        <v>11</v>
      </c>
      <c r="D6" s="8"/>
      <c r="E6" s="10"/>
      <c r="F6" s="1">
        <v>294.3</v>
      </c>
      <c r="G6" s="2">
        <f t="shared" si="0"/>
        <v>10.19367991845056</v>
      </c>
      <c r="H6" s="2">
        <f t="shared" si="1"/>
        <v>3.3063200815494405</v>
      </c>
      <c r="I6" s="1">
        <v>3000</v>
      </c>
    </row>
    <row r="7" spans="2:9" x14ac:dyDescent="0.3">
      <c r="B7" s="1">
        <v>5</v>
      </c>
      <c r="C7" s="1" t="s">
        <v>12</v>
      </c>
      <c r="D7" s="7" t="s">
        <v>15</v>
      </c>
      <c r="E7" s="10"/>
      <c r="F7" s="1">
        <v>417.2</v>
      </c>
      <c r="G7" s="2">
        <f t="shared" si="0"/>
        <v>7.1907957813998085</v>
      </c>
      <c r="H7" s="2">
        <f t="shared" si="1"/>
        <v>6.3092042186001915</v>
      </c>
      <c r="I7" s="1">
        <v>3000</v>
      </c>
    </row>
    <row r="8" spans="2:9" x14ac:dyDescent="0.3">
      <c r="B8" s="1">
        <v>6</v>
      </c>
      <c r="C8" s="1" t="s">
        <v>13</v>
      </c>
      <c r="D8" s="8"/>
      <c r="E8" s="11"/>
      <c r="F8" s="1">
        <v>354.5</v>
      </c>
      <c r="G8" s="2">
        <f t="shared" si="0"/>
        <v>8.4626234132581093</v>
      </c>
      <c r="H8" s="2">
        <f t="shared" si="1"/>
        <v>5.0373765867418907</v>
      </c>
      <c r="I8" s="1">
        <v>3000</v>
      </c>
    </row>
    <row r="11" spans="2:9" x14ac:dyDescent="0.3">
      <c r="C11" s="1"/>
      <c r="D11" s="1" t="s">
        <v>22</v>
      </c>
      <c r="E11" s="1"/>
      <c r="F11" s="1"/>
    </row>
    <row r="12" spans="2:9" x14ac:dyDescent="0.3">
      <c r="C12" s="3" t="s">
        <v>23</v>
      </c>
      <c r="D12" s="3" t="s">
        <v>33</v>
      </c>
      <c r="E12" s="3" t="s">
        <v>38</v>
      </c>
      <c r="F12" s="3" t="s">
        <v>34</v>
      </c>
    </row>
    <row r="13" spans="2:9" x14ac:dyDescent="0.3">
      <c r="C13" s="1" t="s">
        <v>24</v>
      </c>
      <c r="D13" s="1" t="s">
        <v>29</v>
      </c>
      <c r="E13" s="1">
        <v>6</v>
      </c>
      <c r="F13" s="1">
        <f>E13*9</f>
        <v>54</v>
      </c>
    </row>
    <row r="14" spans="2:9" x14ac:dyDescent="0.3">
      <c r="C14" s="1" t="s">
        <v>25</v>
      </c>
      <c r="D14" s="1"/>
      <c r="E14" s="1">
        <v>2.87</v>
      </c>
      <c r="F14" s="1">
        <f t="shared" ref="F14:F17" si="2">E14*9</f>
        <v>25.830000000000002</v>
      </c>
    </row>
    <row r="15" spans="2:9" x14ac:dyDescent="0.3">
      <c r="C15" s="1" t="s">
        <v>26</v>
      </c>
      <c r="D15" s="1" t="s">
        <v>30</v>
      </c>
      <c r="E15" s="1">
        <v>3</v>
      </c>
      <c r="F15" s="1">
        <f t="shared" si="2"/>
        <v>27</v>
      </c>
    </row>
    <row r="16" spans="2:9" x14ac:dyDescent="0.3">
      <c r="C16" s="1" t="s">
        <v>27</v>
      </c>
      <c r="D16" s="1" t="s">
        <v>31</v>
      </c>
      <c r="E16" s="1">
        <v>1.5</v>
      </c>
      <c r="F16" s="1">
        <f t="shared" si="2"/>
        <v>13.5</v>
      </c>
    </row>
    <row r="17" spans="3:6" x14ac:dyDescent="0.3">
      <c r="C17" s="1" t="s">
        <v>28</v>
      </c>
      <c r="D17" s="1" t="s">
        <v>32</v>
      </c>
      <c r="E17" s="1">
        <v>1.63</v>
      </c>
      <c r="F17" s="1">
        <f t="shared" si="2"/>
        <v>14.669999999999998</v>
      </c>
    </row>
    <row r="18" spans="3:6" x14ac:dyDescent="0.3">
      <c r="C18" s="1"/>
      <c r="D18" s="1" t="s">
        <v>37</v>
      </c>
      <c r="E18" s="1">
        <f>SUM(E13:E17)</f>
        <v>15</v>
      </c>
      <c r="F18" s="1">
        <f>SUM(F13:F17)</f>
        <v>135</v>
      </c>
    </row>
  </sheetData>
  <mergeCells count="5">
    <mergeCell ref="F1:I1"/>
    <mergeCell ref="D3:D4"/>
    <mergeCell ref="D5:D6"/>
    <mergeCell ref="D7:D8"/>
    <mergeCell ref="E3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RNA isolation 1</vt:lpstr>
      <vt:lpstr>i</vt:lpstr>
      <vt:lpstr>RNA isolation 1 cDNA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2024-01-22T21:35:19Z</dcterms:created>
  <dcterms:modified xsi:type="dcterms:W3CDTF">2024-03-12T13:28:18Z</dcterms:modified>
</cp:coreProperties>
</file>