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 Drive\Personal\House Expense and Solar\"/>
    </mc:Choice>
  </mc:AlternateContent>
  <xr:revisionPtr revIDLastSave="0" documentId="13_ncr:1_{C753B21B-77A4-4E22-9093-8571482E4149}" xr6:coauthVersionLast="47" xr6:coauthVersionMax="47" xr10:uidLastSave="{00000000-0000-0000-0000-000000000000}"/>
  <bookViews>
    <workbookView xWindow="26115" yWindow="345" windowWidth="22530" windowHeight="20715" xr2:uid="{00000000-000D-0000-FFFF-FFFF00000000}"/>
  </bookViews>
  <sheets>
    <sheet name="ngri_electric_billing_data_Ser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35" i="1"/>
  <c r="J4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16" i="1"/>
  <c r="G105" i="1"/>
  <c r="G106" i="1" s="1"/>
  <c r="G107" i="1" s="1"/>
  <c r="H107" i="1" s="1"/>
  <c r="H108" i="1" s="1"/>
  <c r="D105" i="1"/>
  <c r="D106" i="1" s="1"/>
  <c r="D107" i="1" s="1"/>
  <c r="D109" i="1" s="1"/>
  <c r="H9" i="1"/>
  <c r="H10" i="1"/>
  <c r="H11" i="1"/>
  <c r="H12" i="1"/>
  <c r="H13" i="1"/>
  <c r="H14" i="1"/>
  <c r="H15" i="1"/>
  <c r="H8" i="1"/>
  <c r="H7" i="1"/>
</calcChain>
</file>

<file path=xl/sharedStrings.xml><?xml version="1.0" encoding="utf-8"?>
<sst xmlns="http://schemas.openxmlformats.org/spreadsheetml/2006/main" count="102" uniqueCount="22">
  <si>
    <t>Name</t>
  </si>
  <si>
    <t>MATTHEW M RAMSEY</t>
  </si>
  <si>
    <t>Address</t>
  </si>
  <si>
    <t>26 LINK LN LOT 13, HOPE VALLEY RI 02832</t>
  </si>
  <si>
    <t>Account Number</t>
  </si>
  <si>
    <t>Service</t>
  </si>
  <si>
    <t>Service 1</t>
  </si>
  <si>
    <t>TYPE</t>
  </si>
  <si>
    <t>START DATE</t>
  </si>
  <si>
    <t>END DATE</t>
  </si>
  <si>
    <t>USAGE</t>
  </si>
  <si>
    <t>UNITS</t>
  </si>
  <si>
    <t>COST</t>
  </si>
  <si>
    <t>Electric billing</t>
  </si>
  <si>
    <t>kWh</t>
  </si>
  <si>
    <t>Actual cost</t>
  </si>
  <si>
    <t>cost p kWh</t>
  </si>
  <si>
    <t>avg month</t>
  </si>
  <si>
    <t>avg daily</t>
  </si>
  <si>
    <t>avg hour</t>
  </si>
  <si>
    <t>in watts</t>
  </si>
  <si>
    <t>Avg 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</si>
</sst>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8" fontId="0" fillId="0" borderId="0" xfId="0" applyNumberFormat="1"/>
    <xf numFmtId="44" fontId="0" fillId="0" borderId="0" xfId="1" applyFont="1"/>
    <xf numFmtId="4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ngri_electric_billing_data_Serv!$D$8:$D$47</c:f>
              <c:numCache>
                <c:formatCode>General</c:formatCode>
                <c:ptCount val="40"/>
                <c:pt idx="0">
                  <c:v>1006</c:v>
                </c:pt>
                <c:pt idx="1">
                  <c:v>885</c:v>
                </c:pt>
                <c:pt idx="2">
                  <c:v>955</c:v>
                </c:pt>
                <c:pt idx="3">
                  <c:v>864</c:v>
                </c:pt>
                <c:pt idx="4">
                  <c:v>818</c:v>
                </c:pt>
                <c:pt idx="5">
                  <c:v>965</c:v>
                </c:pt>
                <c:pt idx="6">
                  <c:v>679</c:v>
                </c:pt>
                <c:pt idx="7">
                  <c:v>923</c:v>
                </c:pt>
                <c:pt idx="8">
                  <c:v>1094</c:v>
                </c:pt>
                <c:pt idx="9">
                  <c:v>740</c:v>
                </c:pt>
                <c:pt idx="10">
                  <c:v>667</c:v>
                </c:pt>
                <c:pt idx="11">
                  <c:v>1096</c:v>
                </c:pt>
                <c:pt idx="12">
                  <c:v>1022</c:v>
                </c:pt>
                <c:pt idx="13">
                  <c:v>1039</c:v>
                </c:pt>
                <c:pt idx="14">
                  <c:v>853</c:v>
                </c:pt>
                <c:pt idx="15">
                  <c:v>1090</c:v>
                </c:pt>
                <c:pt idx="16">
                  <c:v>1575</c:v>
                </c:pt>
                <c:pt idx="17">
                  <c:v>1092</c:v>
                </c:pt>
                <c:pt idx="18">
                  <c:v>945</c:v>
                </c:pt>
                <c:pt idx="19">
                  <c:v>1467</c:v>
                </c:pt>
                <c:pt idx="20">
                  <c:v>1238</c:v>
                </c:pt>
                <c:pt idx="21">
                  <c:v>1044</c:v>
                </c:pt>
                <c:pt idx="22">
                  <c:v>926</c:v>
                </c:pt>
                <c:pt idx="23">
                  <c:v>1265</c:v>
                </c:pt>
                <c:pt idx="24">
                  <c:v>1550</c:v>
                </c:pt>
                <c:pt idx="25">
                  <c:v>1182</c:v>
                </c:pt>
                <c:pt idx="26">
                  <c:v>1746</c:v>
                </c:pt>
                <c:pt idx="27">
                  <c:v>1547</c:v>
                </c:pt>
                <c:pt idx="28">
                  <c:v>1303</c:v>
                </c:pt>
                <c:pt idx="29">
                  <c:v>1007</c:v>
                </c:pt>
                <c:pt idx="30">
                  <c:v>1412</c:v>
                </c:pt>
                <c:pt idx="31">
                  <c:v>1257</c:v>
                </c:pt>
                <c:pt idx="32">
                  <c:v>1394</c:v>
                </c:pt>
                <c:pt idx="33">
                  <c:v>1233</c:v>
                </c:pt>
                <c:pt idx="34">
                  <c:v>824</c:v>
                </c:pt>
                <c:pt idx="35">
                  <c:v>1389</c:v>
                </c:pt>
                <c:pt idx="36">
                  <c:v>1536</c:v>
                </c:pt>
                <c:pt idx="37">
                  <c:v>1716</c:v>
                </c:pt>
                <c:pt idx="38">
                  <c:v>1293</c:v>
                </c:pt>
                <c:pt idx="39">
                  <c:v>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F-4AB5-8F0B-C617C54B7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627584"/>
        <c:axId val="248629120"/>
      </c:lineChart>
      <c:catAx>
        <c:axId val="24862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48629120"/>
        <c:crosses val="autoZero"/>
        <c:auto val="1"/>
        <c:lblAlgn val="ctr"/>
        <c:lblOffset val="100"/>
        <c:noMultiLvlLbl val="0"/>
      </c:catAx>
      <c:valAx>
        <c:axId val="24862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8627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28574</xdr:colOff>
      <xdr:row>5</xdr:row>
      <xdr:rowOff>28575</xdr:rowOff>
    </xdr:from>
    <xdr:to>
      <xdr:col>26</xdr:col>
      <xdr:colOff>19049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topLeftCell="F1" workbookViewId="0">
      <selection activeCell="O41" sqref="O41"/>
    </sheetView>
  </sheetViews>
  <sheetFormatPr defaultRowHeight="15" x14ac:dyDescent="0.25"/>
  <cols>
    <col min="2" max="2" width="14.140625" customWidth="1"/>
    <col min="3" max="3" width="13.42578125" customWidth="1"/>
  </cols>
  <sheetData>
    <row r="1" spans="1:8" x14ac:dyDescent="0.25">
      <c r="A1" t="s">
        <v>0</v>
      </c>
      <c r="B1" t="s">
        <v>1</v>
      </c>
    </row>
    <row r="2" spans="1:8" x14ac:dyDescent="0.25">
      <c r="A2" t="s">
        <v>2</v>
      </c>
      <c r="B2" t="s">
        <v>3</v>
      </c>
    </row>
    <row r="3" spans="1:8" x14ac:dyDescent="0.25">
      <c r="A3" t="s">
        <v>4</v>
      </c>
      <c r="B3">
        <v>7574149015</v>
      </c>
    </row>
    <row r="4" spans="1:8" x14ac:dyDescent="0.25">
      <c r="A4" t="s">
        <v>5</v>
      </c>
      <c r="B4" t="s">
        <v>6</v>
      </c>
    </row>
    <row r="6" spans="1:8" x14ac:dyDescent="0.2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15</v>
      </c>
      <c r="H6" t="s">
        <v>16</v>
      </c>
    </row>
    <row r="7" spans="1:8" x14ac:dyDescent="0.25">
      <c r="A7" t="s">
        <v>13</v>
      </c>
      <c r="B7" s="1">
        <v>43425</v>
      </c>
      <c r="C7" s="1">
        <v>43434</v>
      </c>
      <c r="D7">
        <v>458</v>
      </c>
      <c r="E7" t="s">
        <v>14</v>
      </c>
      <c r="F7" s="2">
        <v>96.46</v>
      </c>
      <c r="G7" s="3"/>
      <c r="H7" s="2">
        <f>F7/D7</f>
        <v>0.21061135371179038</v>
      </c>
    </row>
    <row r="8" spans="1:8" x14ac:dyDescent="0.25">
      <c r="A8" t="s">
        <v>13</v>
      </c>
      <c r="B8" s="1">
        <v>43435</v>
      </c>
      <c r="C8" s="1">
        <v>43468</v>
      </c>
      <c r="D8">
        <v>1006</v>
      </c>
      <c r="E8" t="s">
        <v>14</v>
      </c>
      <c r="F8" s="2">
        <v>212.69</v>
      </c>
      <c r="G8" s="3"/>
      <c r="H8" s="2">
        <f>F8/D8</f>
        <v>0.21142147117296223</v>
      </c>
    </row>
    <row r="9" spans="1:8" x14ac:dyDescent="0.25">
      <c r="A9" t="s">
        <v>13</v>
      </c>
      <c r="B9" s="1">
        <v>43469</v>
      </c>
      <c r="C9" s="1">
        <v>43496</v>
      </c>
      <c r="D9">
        <v>885</v>
      </c>
      <c r="E9" t="s">
        <v>14</v>
      </c>
      <c r="F9" s="2">
        <v>188.9</v>
      </c>
      <c r="G9" s="3"/>
      <c r="H9" s="2">
        <f t="shared" ref="H9:H39" si="0">F9/D9</f>
        <v>0.21344632768361582</v>
      </c>
    </row>
    <row r="10" spans="1:8" x14ac:dyDescent="0.25">
      <c r="A10" t="s">
        <v>13</v>
      </c>
      <c r="B10" s="1">
        <v>43497</v>
      </c>
      <c r="C10" s="1">
        <v>43528</v>
      </c>
      <c r="D10">
        <v>955</v>
      </c>
      <c r="E10" t="s">
        <v>14</v>
      </c>
      <c r="F10" s="2">
        <v>203.65</v>
      </c>
      <c r="G10" s="3"/>
      <c r="H10" s="2">
        <f t="shared" si="0"/>
        <v>0.21324607329842932</v>
      </c>
    </row>
    <row r="11" spans="1:8" x14ac:dyDescent="0.25">
      <c r="A11" t="s">
        <v>13</v>
      </c>
      <c r="B11" s="1">
        <v>43529</v>
      </c>
      <c r="C11" s="1">
        <v>43556</v>
      </c>
      <c r="D11">
        <v>864</v>
      </c>
      <c r="E11" t="s">
        <v>14</v>
      </c>
      <c r="F11" s="2">
        <v>183.83</v>
      </c>
      <c r="G11" s="3"/>
      <c r="H11" s="2">
        <f t="shared" si="0"/>
        <v>0.21276620370370372</v>
      </c>
    </row>
    <row r="12" spans="1:8" x14ac:dyDescent="0.25">
      <c r="A12" t="s">
        <v>13</v>
      </c>
      <c r="B12" s="1">
        <v>43557</v>
      </c>
      <c r="C12" s="1">
        <v>43586</v>
      </c>
      <c r="D12">
        <v>818</v>
      </c>
      <c r="E12" t="s">
        <v>14</v>
      </c>
      <c r="F12" s="2">
        <v>158.18</v>
      </c>
      <c r="G12" s="3"/>
      <c r="H12" s="2">
        <f t="shared" si="0"/>
        <v>0.19337408312958437</v>
      </c>
    </row>
    <row r="13" spans="1:8" x14ac:dyDescent="0.25">
      <c r="A13" t="s">
        <v>13</v>
      </c>
      <c r="B13" s="1">
        <v>43587</v>
      </c>
      <c r="C13" s="1">
        <v>43620</v>
      </c>
      <c r="D13">
        <v>965</v>
      </c>
      <c r="E13" t="s">
        <v>14</v>
      </c>
      <c r="F13" s="2">
        <v>186.18</v>
      </c>
      <c r="G13" s="3"/>
      <c r="H13" s="2">
        <f t="shared" si="0"/>
        <v>0.19293264248704664</v>
      </c>
    </row>
    <row r="14" spans="1:8" x14ac:dyDescent="0.25">
      <c r="A14" t="s">
        <v>13</v>
      </c>
      <c r="B14" s="1">
        <v>43621</v>
      </c>
      <c r="C14" s="1">
        <v>43647</v>
      </c>
      <c r="D14">
        <v>679</v>
      </c>
      <c r="E14" t="s">
        <v>14</v>
      </c>
      <c r="F14" s="2">
        <v>131.63999999999999</v>
      </c>
      <c r="G14" s="3"/>
      <c r="H14" s="2">
        <f t="shared" si="0"/>
        <v>0.19387334315169363</v>
      </c>
    </row>
    <row r="15" spans="1:8" x14ac:dyDescent="0.25">
      <c r="A15" t="s">
        <v>13</v>
      </c>
      <c r="B15" s="1">
        <v>43648</v>
      </c>
      <c r="C15" s="1">
        <v>43679</v>
      </c>
      <c r="D15">
        <v>923</v>
      </c>
      <c r="E15" t="s">
        <v>14</v>
      </c>
      <c r="F15" s="2">
        <v>176.26</v>
      </c>
      <c r="G15" s="3"/>
      <c r="H15" s="2">
        <f t="shared" si="0"/>
        <v>0.19096424702058504</v>
      </c>
    </row>
    <row r="16" spans="1:8" x14ac:dyDescent="0.25">
      <c r="A16" t="s">
        <v>13</v>
      </c>
      <c r="B16" s="1">
        <v>43680</v>
      </c>
      <c r="C16" s="1">
        <v>43712</v>
      </c>
      <c r="D16">
        <v>1094</v>
      </c>
      <c r="E16" t="s">
        <v>14</v>
      </c>
      <c r="F16" s="2">
        <v>208.74</v>
      </c>
      <c r="G16" s="3">
        <v>223.3</v>
      </c>
      <c r="H16" s="2">
        <f>G16/D16</f>
        <v>0.20411334552102378</v>
      </c>
    </row>
    <row r="17" spans="1:10" x14ac:dyDescent="0.25">
      <c r="A17" t="s">
        <v>13</v>
      </c>
      <c r="B17" s="1">
        <v>43713</v>
      </c>
      <c r="C17" s="1">
        <v>43741</v>
      </c>
      <c r="D17">
        <v>740</v>
      </c>
      <c r="E17" t="s">
        <v>14</v>
      </c>
      <c r="F17" s="2">
        <v>144.96</v>
      </c>
      <c r="G17" s="3">
        <v>156.86000000000001</v>
      </c>
      <c r="H17" s="2">
        <f t="shared" ref="H17:H47" si="1">G17/D17</f>
        <v>0.21197297297297299</v>
      </c>
    </row>
    <row r="18" spans="1:10" x14ac:dyDescent="0.25">
      <c r="A18" t="s">
        <v>13</v>
      </c>
      <c r="B18" s="1">
        <v>43742</v>
      </c>
      <c r="C18" s="1">
        <v>43768</v>
      </c>
      <c r="D18">
        <v>667</v>
      </c>
      <c r="E18" t="s">
        <v>14</v>
      </c>
      <c r="F18" s="2">
        <v>142.04</v>
      </c>
      <c r="G18" s="3">
        <v>153.83000000000001</v>
      </c>
      <c r="H18" s="2">
        <f t="shared" si="1"/>
        <v>0.2306296851574213</v>
      </c>
    </row>
    <row r="19" spans="1:10" x14ac:dyDescent="0.25">
      <c r="A19" t="s">
        <v>13</v>
      </c>
      <c r="B19" s="1">
        <v>43769</v>
      </c>
      <c r="C19" s="1">
        <v>43801</v>
      </c>
      <c r="D19">
        <v>1096</v>
      </c>
      <c r="E19" t="s">
        <v>14</v>
      </c>
      <c r="F19" s="2">
        <v>231.67</v>
      </c>
      <c r="G19" s="3">
        <v>247.18</v>
      </c>
      <c r="H19" s="2">
        <f t="shared" si="1"/>
        <v>0.22552919708029198</v>
      </c>
    </row>
    <row r="20" spans="1:10" x14ac:dyDescent="0.25">
      <c r="A20" t="s">
        <v>13</v>
      </c>
      <c r="B20" s="1">
        <v>43802</v>
      </c>
      <c r="C20" s="1">
        <v>43832</v>
      </c>
      <c r="D20">
        <v>1022</v>
      </c>
      <c r="E20" t="s">
        <v>14</v>
      </c>
      <c r="F20" s="2">
        <v>216.21</v>
      </c>
      <c r="G20" s="3">
        <v>231.09</v>
      </c>
      <c r="H20" s="2">
        <f t="shared" si="1"/>
        <v>0.22611545988258316</v>
      </c>
    </row>
    <row r="21" spans="1:10" x14ac:dyDescent="0.25">
      <c r="A21" t="s">
        <v>13</v>
      </c>
      <c r="B21" s="1">
        <v>43833</v>
      </c>
      <c r="C21" s="1">
        <v>43865</v>
      </c>
      <c r="D21">
        <v>1039</v>
      </c>
      <c r="E21" t="s">
        <v>14</v>
      </c>
      <c r="F21" s="2">
        <v>220.09</v>
      </c>
      <c r="G21" s="3">
        <v>235.12</v>
      </c>
      <c r="H21" s="2">
        <f t="shared" si="1"/>
        <v>0.22629451395572667</v>
      </c>
    </row>
    <row r="22" spans="1:10" x14ac:dyDescent="0.25">
      <c r="A22" t="s">
        <v>13</v>
      </c>
      <c r="B22" s="1">
        <v>43866</v>
      </c>
      <c r="C22" s="1">
        <v>43892</v>
      </c>
      <c r="D22">
        <v>853</v>
      </c>
      <c r="E22" t="s">
        <v>14</v>
      </c>
      <c r="F22" s="2">
        <v>181.22</v>
      </c>
      <c r="G22" s="3">
        <v>194.63</v>
      </c>
      <c r="H22" s="2">
        <f t="shared" si="1"/>
        <v>0.22817116060961312</v>
      </c>
    </row>
    <row r="23" spans="1:10" x14ac:dyDescent="0.25">
      <c r="A23" t="s">
        <v>13</v>
      </c>
      <c r="B23" s="1">
        <v>43893</v>
      </c>
      <c r="C23" s="1">
        <v>43922</v>
      </c>
      <c r="D23">
        <v>1090</v>
      </c>
      <c r="E23" t="s">
        <v>14</v>
      </c>
      <c r="F23" s="2">
        <v>230.09</v>
      </c>
      <c r="G23" s="3">
        <v>245.55</v>
      </c>
      <c r="H23" s="2">
        <f t="shared" si="1"/>
        <v>0.22527522935779817</v>
      </c>
      <c r="J23" s="4">
        <f>AVERAGE(G12:G23)</f>
        <v>210.94500000000002</v>
      </c>
    </row>
    <row r="24" spans="1:10" x14ac:dyDescent="0.25">
      <c r="A24" t="s">
        <v>13</v>
      </c>
      <c r="B24" s="1">
        <v>43923</v>
      </c>
      <c r="C24" s="1">
        <v>43955</v>
      </c>
      <c r="D24">
        <v>1575</v>
      </c>
      <c r="E24" t="s">
        <v>14</v>
      </c>
      <c r="F24" s="2">
        <v>302.11</v>
      </c>
      <c r="G24" s="3">
        <v>320.57</v>
      </c>
      <c r="H24" s="2">
        <f t="shared" si="1"/>
        <v>0.20353650793650793</v>
      </c>
    </row>
    <row r="25" spans="1:10" x14ac:dyDescent="0.25">
      <c r="A25" t="s">
        <v>13</v>
      </c>
      <c r="B25" s="1">
        <v>43956</v>
      </c>
      <c r="C25" s="1">
        <v>43984</v>
      </c>
      <c r="D25">
        <v>1092</v>
      </c>
      <c r="E25" t="s">
        <v>14</v>
      </c>
      <c r="F25" s="2">
        <v>210.31</v>
      </c>
      <c r="G25" s="3">
        <v>224.94</v>
      </c>
      <c r="H25" s="2">
        <f t="shared" si="1"/>
        <v>0.20598901098901098</v>
      </c>
    </row>
    <row r="26" spans="1:10" x14ac:dyDescent="0.25">
      <c r="A26" t="s">
        <v>13</v>
      </c>
      <c r="B26" s="1">
        <v>43985</v>
      </c>
      <c r="C26" s="1">
        <v>44013</v>
      </c>
      <c r="D26">
        <v>945</v>
      </c>
      <c r="E26" t="s">
        <v>14</v>
      </c>
      <c r="F26" s="2">
        <v>182.49</v>
      </c>
      <c r="G26" s="3">
        <v>195.96</v>
      </c>
      <c r="H26" s="2">
        <f t="shared" si="1"/>
        <v>0.20736507936507936</v>
      </c>
    </row>
    <row r="27" spans="1:10" x14ac:dyDescent="0.25">
      <c r="A27" t="s">
        <v>13</v>
      </c>
      <c r="B27" s="1">
        <v>44014</v>
      </c>
      <c r="C27" s="1">
        <v>44046</v>
      </c>
      <c r="D27">
        <v>1467</v>
      </c>
      <c r="E27" t="s">
        <v>14</v>
      </c>
      <c r="F27" s="2">
        <v>288.39999999999998</v>
      </c>
      <c r="G27" s="3">
        <v>306.27999999999997</v>
      </c>
      <c r="H27" s="2">
        <f t="shared" si="1"/>
        <v>0.2087798227675528</v>
      </c>
    </row>
    <row r="28" spans="1:10" x14ac:dyDescent="0.25">
      <c r="A28" t="s">
        <v>13</v>
      </c>
      <c r="B28" s="1">
        <v>44047</v>
      </c>
      <c r="C28" s="1">
        <v>44075</v>
      </c>
      <c r="D28">
        <v>1238</v>
      </c>
      <c r="E28" t="s">
        <v>14</v>
      </c>
      <c r="F28" s="2">
        <v>243.86</v>
      </c>
      <c r="G28" s="3">
        <v>259.88</v>
      </c>
      <c r="H28" s="2">
        <f t="shared" si="1"/>
        <v>0.20991922455573506</v>
      </c>
    </row>
    <row r="29" spans="1:10" x14ac:dyDescent="0.25">
      <c r="A29" t="s">
        <v>13</v>
      </c>
      <c r="B29" s="1">
        <v>44076</v>
      </c>
      <c r="C29" s="1">
        <v>44105</v>
      </c>
      <c r="D29">
        <v>1044</v>
      </c>
      <c r="E29" t="s">
        <v>14</v>
      </c>
      <c r="F29" s="2">
        <v>207.89</v>
      </c>
      <c r="G29" s="3">
        <v>222.42</v>
      </c>
      <c r="H29" s="2">
        <f t="shared" si="1"/>
        <v>0.21304597701149425</v>
      </c>
    </row>
    <row r="30" spans="1:10" x14ac:dyDescent="0.25">
      <c r="A30" t="s">
        <v>13</v>
      </c>
      <c r="B30" s="1">
        <v>44106</v>
      </c>
      <c r="C30" s="1">
        <v>44133</v>
      </c>
      <c r="D30">
        <v>926</v>
      </c>
      <c r="E30" t="s">
        <v>14</v>
      </c>
      <c r="F30" s="2">
        <v>202.9</v>
      </c>
      <c r="G30" s="3">
        <v>217.22</v>
      </c>
      <c r="H30" s="2">
        <f t="shared" si="1"/>
        <v>0.23457883369330454</v>
      </c>
    </row>
    <row r="31" spans="1:10" x14ac:dyDescent="0.25">
      <c r="A31" t="s">
        <v>13</v>
      </c>
      <c r="B31" s="1">
        <v>44134</v>
      </c>
      <c r="C31" s="1">
        <v>44166</v>
      </c>
      <c r="D31">
        <v>1265</v>
      </c>
      <c r="E31" t="s">
        <v>14</v>
      </c>
      <c r="F31" s="2">
        <v>276.11</v>
      </c>
      <c r="G31" s="3">
        <v>293.48</v>
      </c>
      <c r="H31" s="2">
        <f t="shared" si="1"/>
        <v>0.23200000000000001</v>
      </c>
    </row>
    <row r="32" spans="1:10" x14ac:dyDescent="0.25">
      <c r="A32" t="s">
        <v>13</v>
      </c>
      <c r="B32" s="1">
        <v>44167</v>
      </c>
      <c r="C32" s="1">
        <v>44200</v>
      </c>
      <c r="D32">
        <v>1550</v>
      </c>
      <c r="E32" t="s">
        <v>14</v>
      </c>
      <c r="F32" s="2">
        <v>337.1</v>
      </c>
      <c r="G32" s="3">
        <v>357.01</v>
      </c>
      <c r="H32" s="2">
        <f t="shared" si="1"/>
        <v>0.2303290322580645</v>
      </c>
    </row>
    <row r="33" spans="1:10" x14ac:dyDescent="0.25">
      <c r="A33" t="s">
        <v>13</v>
      </c>
      <c r="B33" s="1">
        <v>44201</v>
      </c>
      <c r="C33" s="1">
        <v>44228</v>
      </c>
      <c r="D33">
        <v>1182</v>
      </c>
      <c r="E33" t="s">
        <v>14</v>
      </c>
      <c r="F33" s="2">
        <v>254.67</v>
      </c>
      <c r="G33" s="3">
        <v>271.14999999999998</v>
      </c>
      <c r="H33" s="2">
        <f t="shared" si="1"/>
        <v>0.22939932318104905</v>
      </c>
    </row>
    <row r="34" spans="1:10" x14ac:dyDescent="0.25">
      <c r="A34" t="s">
        <v>13</v>
      </c>
      <c r="B34" s="1">
        <v>44229</v>
      </c>
      <c r="C34" s="1">
        <v>44259</v>
      </c>
      <c r="D34">
        <v>1746</v>
      </c>
      <c r="E34" t="s">
        <v>14</v>
      </c>
      <c r="F34" s="2">
        <v>374.79</v>
      </c>
      <c r="G34" s="3">
        <v>396.27</v>
      </c>
      <c r="H34" s="2">
        <f t="shared" si="1"/>
        <v>0.22695876288659791</v>
      </c>
    </row>
    <row r="35" spans="1:10" x14ac:dyDescent="0.25">
      <c r="A35" t="s">
        <v>13</v>
      </c>
      <c r="B35" s="1">
        <v>44260</v>
      </c>
      <c r="C35" s="1">
        <v>44288</v>
      </c>
      <c r="D35">
        <v>1547</v>
      </c>
      <c r="E35" t="s">
        <v>14</v>
      </c>
      <c r="F35" s="2">
        <v>330.34</v>
      </c>
      <c r="G35" s="3">
        <v>349.97</v>
      </c>
      <c r="H35" s="2">
        <f t="shared" si="1"/>
        <v>0.22622495151906918</v>
      </c>
      <c r="J35" s="4">
        <f>AVERAGE(G24:G35)</f>
        <v>284.59583333333336</v>
      </c>
    </row>
    <row r="36" spans="1:10" x14ac:dyDescent="0.25">
      <c r="A36" t="s">
        <v>13</v>
      </c>
      <c r="B36" s="1">
        <v>44289</v>
      </c>
      <c r="C36" s="1">
        <v>44320</v>
      </c>
      <c r="D36">
        <v>1303</v>
      </c>
      <c r="E36" t="s">
        <v>14</v>
      </c>
      <c r="F36" s="2">
        <v>255.14</v>
      </c>
      <c r="G36" s="3">
        <v>271.63</v>
      </c>
      <c r="H36" s="2">
        <f t="shared" si="1"/>
        <v>0.20846508058326937</v>
      </c>
    </row>
    <row r="37" spans="1:10" x14ac:dyDescent="0.25">
      <c r="A37" t="s">
        <v>13</v>
      </c>
      <c r="B37" s="1">
        <v>44321</v>
      </c>
      <c r="C37" s="1">
        <v>44349</v>
      </c>
      <c r="D37">
        <v>1007</v>
      </c>
      <c r="E37" t="s">
        <v>14</v>
      </c>
      <c r="F37" s="2">
        <v>197.85</v>
      </c>
      <c r="G37" s="3">
        <v>211.96</v>
      </c>
      <c r="H37" s="2">
        <f t="shared" si="1"/>
        <v>0.21048659384309831</v>
      </c>
    </row>
    <row r="38" spans="1:10" x14ac:dyDescent="0.25">
      <c r="A38" t="s">
        <v>13</v>
      </c>
      <c r="B38" s="1">
        <v>44350</v>
      </c>
      <c r="C38" s="1">
        <v>44383</v>
      </c>
      <c r="D38">
        <v>1412</v>
      </c>
      <c r="E38" t="s">
        <v>14</v>
      </c>
      <c r="F38" s="2">
        <v>275.67</v>
      </c>
      <c r="G38" s="3">
        <v>293.02</v>
      </c>
      <c r="H38" s="2">
        <f t="shared" si="1"/>
        <v>0.2075212464589235</v>
      </c>
    </row>
    <row r="39" spans="1:10" x14ac:dyDescent="0.25">
      <c r="A39" t="s">
        <v>13</v>
      </c>
      <c r="B39" s="1">
        <v>44384</v>
      </c>
      <c r="C39" s="1">
        <v>44410</v>
      </c>
      <c r="D39">
        <v>1257</v>
      </c>
      <c r="E39" t="s">
        <v>14</v>
      </c>
      <c r="F39" s="2">
        <v>243.29</v>
      </c>
      <c r="G39" s="3">
        <v>259.3</v>
      </c>
      <c r="H39" s="2">
        <f t="shared" si="1"/>
        <v>0.20628480509148767</v>
      </c>
    </row>
    <row r="40" spans="1:10" x14ac:dyDescent="0.25">
      <c r="A40" t="s">
        <v>13</v>
      </c>
      <c r="B40" s="1">
        <v>44411</v>
      </c>
      <c r="C40" s="1">
        <v>44442</v>
      </c>
      <c r="D40">
        <v>1394</v>
      </c>
      <c r="E40" t="s">
        <v>14</v>
      </c>
      <c r="F40" s="2"/>
      <c r="G40" s="3">
        <v>286.56</v>
      </c>
      <c r="H40" s="2">
        <f t="shared" si="1"/>
        <v>0.20556671449067432</v>
      </c>
    </row>
    <row r="41" spans="1:10" x14ac:dyDescent="0.25">
      <c r="A41" t="s">
        <v>13</v>
      </c>
      <c r="B41" s="1">
        <v>44442</v>
      </c>
      <c r="C41" s="1">
        <v>44473</v>
      </c>
      <c r="D41">
        <v>1233</v>
      </c>
      <c r="E41" t="s">
        <v>14</v>
      </c>
      <c r="F41" s="2"/>
      <c r="G41" s="3">
        <v>260.02999999999997</v>
      </c>
      <c r="H41" s="2">
        <f t="shared" si="1"/>
        <v>0.21089213300892132</v>
      </c>
    </row>
    <row r="42" spans="1:10" x14ac:dyDescent="0.25">
      <c r="A42" t="s">
        <v>13</v>
      </c>
      <c r="B42" s="1">
        <v>44473</v>
      </c>
      <c r="C42" s="1">
        <v>44498</v>
      </c>
      <c r="D42">
        <v>824</v>
      </c>
      <c r="E42" t="s">
        <v>14</v>
      </c>
      <c r="G42" s="3">
        <v>198.81</v>
      </c>
      <c r="H42" s="2">
        <f t="shared" si="1"/>
        <v>0.24127427184466019</v>
      </c>
    </row>
    <row r="43" spans="1:10" x14ac:dyDescent="0.25">
      <c r="A43" t="s">
        <v>13</v>
      </c>
      <c r="B43" s="1">
        <v>44498</v>
      </c>
      <c r="C43" s="1">
        <v>44532</v>
      </c>
      <c r="D43">
        <v>1389</v>
      </c>
      <c r="E43" t="s">
        <v>14</v>
      </c>
      <c r="G43" s="3">
        <v>331.5</v>
      </c>
      <c r="H43" s="2">
        <f t="shared" si="1"/>
        <v>0.23866090712742979</v>
      </c>
    </row>
    <row r="44" spans="1:10" x14ac:dyDescent="0.25">
      <c r="A44" t="s">
        <v>13</v>
      </c>
      <c r="B44" s="1">
        <v>44532</v>
      </c>
      <c r="C44" s="1">
        <v>44565</v>
      </c>
      <c r="D44">
        <v>1536</v>
      </c>
      <c r="E44" t="s">
        <v>14</v>
      </c>
      <c r="G44" s="3">
        <v>364.8</v>
      </c>
      <c r="H44" s="2">
        <f t="shared" si="1"/>
        <v>0.23750000000000002</v>
      </c>
    </row>
    <row r="45" spans="1:10" x14ac:dyDescent="0.25">
      <c r="A45" t="s">
        <v>13</v>
      </c>
      <c r="B45" s="1">
        <v>44565</v>
      </c>
      <c r="C45" s="1">
        <v>44594</v>
      </c>
      <c r="D45">
        <v>1716</v>
      </c>
      <c r="E45" t="s">
        <v>14</v>
      </c>
      <c r="G45" s="3">
        <v>400.46</v>
      </c>
      <c r="H45" s="2">
        <f t="shared" si="1"/>
        <v>0.23336829836829837</v>
      </c>
    </row>
    <row r="46" spans="1:10" x14ac:dyDescent="0.25">
      <c r="A46" t="s">
        <v>13</v>
      </c>
      <c r="B46" s="1">
        <v>44594</v>
      </c>
      <c r="C46" s="1">
        <v>44622</v>
      </c>
      <c r="D46">
        <v>1293</v>
      </c>
      <c r="E46" t="s">
        <v>14</v>
      </c>
      <c r="G46" s="3">
        <v>305.39999999999998</v>
      </c>
      <c r="H46" s="2">
        <f t="shared" si="1"/>
        <v>0.2361948955916473</v>
      </c>
    </row>
    <row r="47" spans="1:10" x14ac:dyDescent="0.25">
      <c r="A47" t="s">
        <v>13</v>
      </c>
      <c r="B47" s="1">
        <v>44622</v>
      </c>
      <c r="C47" s="1">
        <v>44652</v>
      </c>
      <c r="D47">
        <v>1419</v>
      </c>
      <c r="E47" t="s">
        <v>14</v>
      </c>
      <c r="G47" s="3">
        <v>334.28</v>
      </c>
      <c r="H47" s="2">
        <f t="shared" si="1"/>
        <v>0.23557434813248765</v>
      </c>
      <c r="J47" s="4">
        <f>AVERAGE(G36:G47)</f>
        <v>293.14583333333331</v>
      </c>
    </row>
    <row r="105" spans="3:8" x14ac:dyDescent="0.25">
      <c r="C105" t="s">
        <v>17</v>
      </c>
      <c r="D105">
        <f>AVERAGE(D8:D39)</f>
        <v>1101.625</v>
      </c>
      <c r="F105" t="s">
        <v>21</v>
      </c>
      <c r="G105">
        <f>(SUM(D19:D31)/365)</f>
        <v>40.142465753424659</v>
      </c>
    </row>
    <row r="106" spans="3:8" x14ac:dyDescent="0.25">
      <c r="C106" t="s">
        <v>18</v>
      </c>
      <c r="D106">
        <f>D105/30</f>
        <v>36.720833333333331</v>
      </c>
      <c r="G106">
        <f>G105/4.2</f>
        <v>9.5577299412915853</v>
      </c>
    </row>
    <row r="107" spans="3:8" x14ac:dyDescent="0.25">
      <c r="C107" t="s">
        <v>19</v>
      </c>
      <c r="D107">
        <f>D106/24</f>
        <v>1.5300347222222221</v>
      </c>
      <c r="G107">
        <f>G106/0.9</f>
        <v>10.619699934768429</v>
      </c>
      <c r="H107">
        <f>G107*1000</f>
        <v>10619.699934768429</v>
      </c>
    </row>
    <row r="108" spans="3:8" x14ac:dyDescent="0.25">
      <c r="H108">
        <f>H107/200</f>
        <v>53.098499673842142</v>
      </c>
    </row>
    <row r="109" spans="3:8" x14ac:dyDescent="0.25">
      <c r="C109" t="s">
        <v>20</v>
      </c>
      <c r="D109">
        <f>D107*1000</f>
        <v>1530.0347222222222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ngri_electric_billing_data_Serv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ramsey</dc:creator>
  <cp:lastModifiedBy>matthew ramsey</cp:lastModifiedBy>
  <dcterms:created xsi:type="dcterms:W3CDTF">2021-08-25T16:25:07Z</dcterms:created>
  <dcterms:modified xsi:type="dcterms:W3CDTF">2022-05-12T21:58:41Z</dcterms:modified>
</cp:coreProperties>
</file>